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217CB97-32E0-4681-B609-2A42614367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08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Z92" i="1" l="1"/>
  <c r="CZ30" i="1" l="1"/>
  <c r="EH25" i="1" l="1"/>
  <c r="DC38" i="1" l="1"/>
  <c r="DC49" i="1" l="1"/>
  <c r="DI49" i="1" l="1"/>
  <c r="EH40" i="1"/>
  <c r="DC36" i="1"/>
  <c r="CZ34" i="1"/>
  <c r="CZ98" i="1"/>
  <c r="DC94" i="1"/>
  <c r="EH35" i="1" l="1"/>
  <c r="CZ103" i="1"/>
  <c r="CZ41" i="1"/>
  <c r="DC40" i="1" l="1"/>
  <c r="DI40" i="1" s="1"/>
  <c r="DC110" i="1"/>
  <c r="EH36" i="1" s="1"/>
  <c r="DC109" i="1" l="1"/>
  <c r="CZ99" i="1" l="1"/>
  <c r="CZ37" i="1"/>
  <c r="EJ42" i="1" l="1"/>
  <c r="EH45" i="1" l="1"/>
  <c r="EJ40" i="1"/>
  <c r="EJ36" i="1" l="1"/>
  <c r="DI102" i="1"/>
  <c r="DI94" i="1" l="1"/>
  <c r="DI38" i="1"/>
  <c r="DI95" i="1"/>
  <c r="DC105" i="1"/>
  <c r="DC101" i="1"/>
  <c r="DC98" i="1"/>
  <c r="DC39" i="1"/>
  <c r="DC30" i="1"/>
  <c r="EH41" i="1" l="1"/>
  <c r="EJ41" i="1" s="1"/>
  <c r="DI33" i="1"/>
  <c r="EH33" i="1"/>
  <c r="DC48" i="1"/>
  <c r="DC45" i="1"/>
  <c r="DC100" i="1"/>
  <c r="DI100" i="1" s="1"/>
  <c r="DC96" i="1"/>
  <c r="DI96" i="1" s="1"/>
  <c r="DI45" i="1" l="1"/>
  <c r="EH43" i="1"/>
  <c r="EJ43" i="1" s="1"/>
  <c r="DI48" i="1"/>
  <c r="EH39" i="1"/>
  <c r="EJ25" i="1" l="1"/>
  <c r="DC47" i="1"/>
  <c r="DI47" i="1" s="1"/>
  <c r="DC43" i="1"/>
  <c r="DC41" i="1"/>
  <c r="DI41" i="1" s="1"/>
  <c r="DC32" i="1"/>
  <c r="EH27" i="1" s="1"/>
  <c r="DC31" i="1"/>
  <c r="EH29" i="1" l="1"/>
  <c r="EJ29" i="1" s="1"/>
  <c r="DI42" i="1"/>
  <c r="EH44" i="1"/>
  <c r="EJ45" i="1" l="1"/>
  <c r="EH32" i="1"/>
  <c r="DC103" i="1"/>
  <c r="EH26" i="1" s="1"/>
  <c r="DC99" i="1"/>
  <c r="DI97" i="1"/>
  <c r="DC92" i="1"/>
  <c r="EH31" i="1" s="1"/>
  <c r="DC91" i="1"/>
  <c r="DI91" i="1" l="1"/>
  <c r="DI92" i="1"/>
  <c r="DI103" i="1"/>
  <c r="DC37" i="1"/>
  <c r="EH37" i="1" s="1"/>
  <c r="DC34" i="1"/>
  <c r="DI30" i="1"/>
  <c r="EH34" i="1" l="1"/>
  <c r="EJ34" i="1" s="1"/>
  <c r="EJ35" i="1"/>
  <c r="AF88" i="1"/>
  <c r="AI88" i="1"/>
  <c r="AL88" i="1"/>
  <c r="AO88" i="1"/>
  <c r="AU88" i="1"/>
  <c r="BA88" i="1"/>
  <c r="BD88" i="1"/>
  <c r="BG88" i="1"/>
  <c r="BJ88" i="1"/>
  <c r="BM88" i="1"/>
  <c r="BP88" i="1"/>
  <c r="BS88" i="1"/>
  <c r="CB88" i="1"/>
  <c r="CE88" i="1"/>
  <c r="A92" i="1"/>
  <c r="A93" i="1"/>
  <c r="DC93" i="1"/>
  <c r="EH30" i="1" s="1"/>
  <c r="EJ30" i="1" s="1"/>
  <c r="DI98" i="1"/>
  <c r="DI99" i="1"/>
  <c r="DI101" i="1"/>
  <c r="DI104" i="1"/>
  <c r="DI105" i="1"/>
  <c r="DI106" i="1"/>
  <c r="DC107" i="1"/>
  <c r="EH38" i="1" s="1"/>
  <c r="DI108" i="1"/>
  <c r="DI109" i="1"/>
  <c r="DI110" i="1"/>
  <c r="DI107" i="1" l="1"/>
  <c r="DI93" i="1"/>
  <c r="DC29" i="1"/>
  <c r="EH28" i="1" s="1"/>
  <c r="AF26" i="1"/>
  <c r="AI26" i="1"/>
  <c r="AL26" i="1"/>
  <c r="AO26" i="1"/>
  <c r="AU26" i="1"/>
  <c r="BA26" i="1"/>
  <c r="BD26" i="1"/>
  <c r="BG26" i="1"/>
  <c r="BJ26" i="1"/>
  <c r="BM26" i="1"/>
  <c r="BS26" i="1"/>
  <c r="CB26" i="1"/>
  <c r="CE26" i="1"/>
  <c r="DI31" i="1"/>
  <c r="DI32" i="1"/>
  <c r="DI34" i="1"/>
  <c r="DI35" i="1"/>
  <c r="DI36" i="1"/>
  <c r="DI37" i="1"/>
  <c r="DI39" i="1"/>
  <c r="DI43" i="1"/>
  <c r="DI44" i="1"/>
  <c r="DI46" i="1"/>
  <c r="DI117" i="1" l="1"/>
  <c r="DI29" i="1"/>
  <c r="EJ28" i="1"/>
  <c r="EG30" i="1"/>
  <c r="EJ39" i="1"/>
  <c r="EJ33" i="1"/>
  <c r="EJ32" i="1"/>
  <c r="EG31" i="1"/>
  <c r="AJ79" i="1" l="1"/>
  <c r="AU79" i="1" s="1"/>
  <c r="DI55" i="1"/>
  <c r="AJ17" i="1" s="1"/>
  <c r="AU17" i="1" s="1"/>
  <c r="DI56" i="1"/>
  <c r="EJ38" i="1"/>
  <c r="EJ26" i="1"/>
  <c r="EJ37" i="1"/>
  <c r="EJ27" i="1"/>
  <c r="EJ54" i="1" l="1"/>
  <c r="EJ44" i="1"/>
  <c r="EJ31" i="1"/>
  <c r="EJ52" i="1" s="1"/>
  <c r="EJ53" i="1" l="1"/>
</calcChain>
</file>

<file path=xl/sharedStrings.xml><?xml version="1.0" encoding="utf-8"?>
<sst xmlns="http://schemas.openxmlformats.org/spreadsheetml/2006/main" count="315" uniqueCount="128">
  <si>
    <t>Руководитель</t>
  </si>
  <si>
    <t>учреждения</t>
  </si>
  <si>
    <t>(подпись)</t>
  </si>
  <si>
    <t>(расшифровка подписи)</t>
  </si>
  <si>
    <t>Меню-требование на выдачу продуктов питания №</t>
  </si>
  <si>
    <t>«</t>
  </si>
  <si>
    <t>»</t>
  </si>
  <si>
    <t>20</t>
  </si>
  <si>
    <t>г.</t>
  </si>
  <si>
    <t>Коды категорий довольст-</t>
  </si>
  <si>
    <t>Плановая</t>
  </si>
  <si>
    <t>Численность</t>
  </si>
  <si>
    <t>Плановая стои-</t>
  </si>
  <si>
    <t>Фактическая</t>
  </si>
  <si>
    <t>КОДЫ</t>
  </si>
  <si>
    <t>вующихся (группы)</t>
  </si>
  <si>
    <t>стоимость</t>
  </si>
  <si>
    <t>довольствую-</t>
  </si>
  <si>
    <t>мость на всех</t>
  </si>
  <si>
    <t>стоимость, руб.</t>
  </si>
  <si>
    <t>персонала,</t>
  </si>
  <si>
    <t>Форма по ОКУД</t>
  </si>
  <si>
    <t>0504202</t>
  </si>
  <si>
    <t>суммарных</t>
  </si>
  <si>
    <t>по плановой</t>
  </si>
  <si>
    <t>одного дня, руб.</t>
  </si>
  <si>
    <t>щихся по пла-</t>
  </si>
  <si>
    <t>довольствующихся,</t>
  </si>
  <si>
    <t>чел.</t>
  </si>
  <si>
    <t>категорий</t>
  </si>
  <si>
    <t>стоимости</t>
  </si>
  <si>
    <t>новой стоимос-</t>
  </si>
  <si>
    <t>руб.</t>
  </si>
  <si>
    <t>на «</t>
  </si>
  <si>
    <t>Дата</t>
  </si>
  <si>
    <t>одного дня</t>
  </si>
  <si>
    <t>ти одного дня</t>
  </si>
  <si>
    <t>Учреждение</t>
  </si>
  <si>
    <t>по ОКПО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</si>
  <si>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</si>
  <si>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</si>
  <si>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</si>
  <si>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</si>
  <si>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Единица</t>
  </si>
  <si>
    <t>Количество продуктов питания,</t>
  </si>
  <si>
    <t>подлежащих закладке</t>
  </si>
  <si>
    <t>Расход продуктов питания</t>
  </si>
  <si>
    <t>наименование</t>
  </si>
  <si>
    <t>код</t>
  </si>
  <si>
    <t>измерения</t>
  </si>
  <si>
    <t>(количество)</t>
  </si>
  <si>
    <t>операция</t>
  </si>
  <si>
    <t>Хлеб пшеничный</t>
  </si>
  <si>
    <t>на 1 ребенка</t>
  </si>
  <si>
    <t>на общее количество</t>
  </si>
  <si>
    <t>цена</t>
  </si>
  <si>
    <t>сумма</t>
  </si>
  <si>
    <t>на довольст-</t>
  </si>
  <si>
    <t>на персонал</t>
  </si>
  <si>
    <t>Кол-во</t>
  </si>
  <si>
    <t>Цена</t>
  </si>
  <si>
    <t>Сумма</t>
  </si>
  <si>
    <t>вующихся</t>
  </si>
  <si>
    <t>Количество порций</t>
  </si>
  <si>
    <t>№ рецептуры</t>
  </si>
  <si>
    <t>Выход — вес порций</t>
  </si>
  <si>
    <t>1шт</t>
  </si>
  <si>
    <t>кг.</t>
  </si>
  <si>
    <t>Мука пшеничная</t>
  </si>
  <si>
    <t>кг</t>
  </si>
  <si>
    <t>Сахар песок</t>
  </si>
  <si>
    <t>л</t>
  </si>
  <si>
    <t>Соль</t>
  </si>
  <si>
    <t>Лук</t>
  </si>
  <si>
    <t>Чай</t>
  </si>
  <si>
    <t>ИТОГО</t>
  </si>
  <si>
    <t>Сухофрукты</t>
  </si>
  <si>
    <t>Врач (диетсестра)</t>
  </si>
  <si>
    <t>Повар</t>
  </si>
  <si>
    <t>Кладовщик</t>
  </si>
  <si>
    <t>МКДОУ"Детский сад №17"</t>
  </si>
  <si>
    <t>Курбанова Н.Н.</t>
  </si>
  <si>
    <t>Молоко</t>
  </si>
  <si>
    <t>\</t>
  </si>
  <si>
    <t>Шевченко Т.Г.</t>
  </si>
  <si>
    <t>Курбанова  Н.Н.</t>
  </si>
  <si>
    <t>Масло растительное</t>
  </si>
  <si>
    <t>Масло  сливочное</t>
  </si>
  <si>
    <t>Сад 3-7 лет</t>
  </si>
  <si>
    <t>Яспи  1,5-3</t>
  </si>
  <si>
    <t>Бройлер -цыпленок</t>
  </si>
  <si>
    <t>Куры</t>
  </si>
  <si>
    <t>чай</t>
  </si>
  <si>
    <t>Суп-лапша домашняя</t>
  </si>
  <si>
    <t>Яйцо</t>
  </si>
  <si>
    <t>кг\шт</t>
  </si>
  <si>
    <t>Компот из сушеных фруктов</t>
  </si>
  <si>
    <t>Чай с лимоном</t>
  </si>
  <si>
    <t>шт</t>
  </si>
  <si>
    <t>Лимон</t>
  </si>
  <si>
    <t>Картофель</t>
  </si>
  <si>
    <t>Моорковь</t>
  </si>
  <si>
    <t>Манка</t>
  </si>
  <si>
    <t>Бутерброд с сыром</t>
  </si>
  <si>
    <t>Сыр</t>
  </si>
  <si>
    <t>Кофейный напиток</t>
  </si>
  <si>
    <t>Сок</t>
  </si>
  <si>
    <t>70\</t>
  </si>
  <si>
    <t>Пюре картофельное</t>
  </si>
  <si>
    <t>Печенье</t>
  </si>
  <si>
    <t>Котлеты рубленные из птицы</t>
  </si>
  <si>
    <t>Сухари</t>
  </si>
  <si>
    <t>Утверждаю и\о</t>
  </si>
  <si>
    <t>Чернышова Н.А.</t>
  </si>
  <si>
    <t>Бройлер</t>
  </si>
  <si>
    <t>Т.И.Запорожцева</t>
  </si>
  <si>
    <t>25</t>
  </si>
  <si>
    <t>92-00</t>
  </si>
  <si>
    <t>Каша молочная манная</t>
  </si>
  <si>
    <t>20\8</t>
  </si>
  <si>
    <t>Сок фруктовый</t>
  </si>
  <si>
    <t>86\118</t>
  </si>
  <si>
    <t>8</t>
  </si>
  <si>
    <t>Каша мол. манная</t>
  </si>
  <si>
    <t>Марта</t>
  </si>
  <si>
    <t xml:space="preserve">    8                                 12  Марта</t>
  </si>
  <si>
    <t xml:space="preserve">Т.И.Запорожцева 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</si>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</sst>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₽&quot;"/>
    <numFmt numFmtId="165" formatCode="0.000"/>
    <numFmt numFmtId="166" formatCode="#,##0.00&quot;р.&quot;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2" borderId="0" xfId="0" applyNumberFormat="1" applyFont="1" applyFill="1" applyAlignment="1"/>
    <xf numFmtId="0" fontId="2" fillId="2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horizontal="center"/>
    </xf>
    <xf numFmtId="0" fontId="1" fillId="2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top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/>
    <xf numFmtId="0" fontId="1" fillId="0" borderId="0" xfId="0" applyNumberFormat="1" applyFont="1" applyAlignment="1">
      <alignment horizontal="right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top"/>
    </xf>
    <xf numFmtId="0" fontId="5" fillId="0" borderId="24" xfId="0" applyFont="1" applyBorder="1"/>
    <xf numFmtId="0" fontId="5" fillId="0" borderId="25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0" fontId="6" fillId="0" borderId="20" xfId="0" applyFont="1" applyBorder="1"/>
    <xf numFmtId="165" fontId="6" fillId="0" borderId="20" xfId="0" applyNumberFormat="1" applyFont="1" applyBorder="1" applyAlignment="1">
      <alignment horizontal="left"/>
    </xf>
    <xf numFmtId="166" fontId="6" fillId="0" borderId="2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2" fontId="6" fillId="0" borderId="20" xfId="0" applyNumberFormat="1" applyFont="1" applyBorder="1"/>
    <xf numFmtId="0" fontId="6" fillId="0" borderId="6" xfId="0" applyFont="1" applyBorder="1"/>
    <xf numFmtId="165" fontId="6" fillId="0" borderId="6" xfId="0" applyNumberFormat="1" applyFont="1" applyBorder="1" applyAlignment="1">
      <alignment horizontal="left"/>
    </xf>
    <xf numFmtId="166" fontId="6" fillId="0" borderId="6" xfId="0" applyNumberFormat="1" applyFont="1" applyBorder="1" applyAlignment="1">
      <alignment horizontal="left"/>
    </xf>
    <xf numFmtId="0" fontId="6" fillId="0" borderId="20" xfId="0" applyNumberFormat="1" applyFont="1" applyBorder="1" applyAlignment="1"/>
    <xf numFmtId="164" fontId="6" fillId="0" borderId="20" xfId="0" applyNumberFormat="1" applyFont="1" applyBorder="1" applyAlignment="1">
      <alignment horizontal="left"/>
    </xf>
    <xf numFmtId="166" fontId="5" fillId="0" borderId="2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top"/>
    </xf>
    <xf numFmtId="0" fontId="3" fillId="0" borderId="0" xfId="0" applyFont="1" applyAlignment="1"/>
    <xf numFmtId="0" fontId="3" fillId="0" borderId="0" xfId="0" applyNumberFormat="1" applyFont="1" applyBorder="1" applyAlignment="1">
      <alignment horizontal="left" vertical="top"/>
    </xf>
    <xf numFmtId="0" fontId="1" fillId="0" borderId="0" xfId="0" applyFont="1" applyAlignment="1"/>
    <xf numFmtId="0" fontId="1" fillId="0" borderId="0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/>
    <xf numFmtId="0" fontId="3" fillId="0" borderId="0" xfId="0" applyNumberFormat="1" applyFont="1" applyBorder="1" applyAlignment="1">
      <alignment horizontal="center" vertical="top"/>
    </xf>
    <xf numFmtId="166" fontId="7" fillId="0" borderId="20" xfId="0" applyNumberFormat="1" applyFont="1" applyBorder="1" applyAlignment="1">
      <alignment horizontal="left"/>
    </xf>
    <xf numFmtId="166" fontId="7" fillId="0" borderId="6" xfId="0" applyNumberFormat="1" applyFont="1" applyBorder="1" applyAlignment="1">
      <alignment horizontal="left"/>
    </xf>
    <xf numFmtId="2" fontId="7" fillId="0" borderId="20" xfId="0" applyNumberFormat="1" applyFont="1" applyBorder="1" applyAlignment="1">
      <alignment horizontal="left"/>
    </xf>
    <xf numFmtId="164" fontId="7" fillId="0" borderId="20" xfId="0" applyNumberFormat="1" applyFont="1" applyBorder="1" applyAlignment="1">
      <alignment horizontal="left"/>
    </xf>
    <xf numFmtId="166" fontId="1" fillId="0" borderId="2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165" fontId="1" fillId="0" borderId="24" xfId="0" applyNumberFormat="1" applyFont="1" applyBorder="1" applyAlignment="1">
      <alignment horizontal="right"/>
    </xf>
    <xf numFmtId="165" fontId="1" fillId="0" borderId="25" xfId="0" applyNumberFormat="1" applyFont="1" applyBorder="1" applyAlignment="1">
      <alignment horizontal="right"/>
    </xf>
    <xf numFmtId="165" fontId="1" fillId="0" borderId="19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2" fontId="1" fillId="0" borderId="24" xfId="0" applyNumberFormat="1" applyFont="1" applyBorder="1" applyAlignment="1">
      <alignment horizontal="right"/>
    </xf>
    <xf numFmtId="2" fontId="1" fillId="0" borderId="25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right"/>
    </xf>
    <xf numFmtId="0" fontId="1" fillId="0" borderId="25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right"/>
    </xf>
    <xf numFmtId="0" fontId="1" fillId="0" borderId="25" xfId="0" applyNumberFormat="1" applyFont="1" applyBorder="1" applyAlignment="1">
      <alignment horizontal="left"/>
    </xf>
    <xf numFmtId="0" fontId="1" fillId="0" borderId="19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right"/>
    </xf>
    <xf numFmtId="165" fontId="8" fillId="0" borderId="25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7" fontId="1" fillId="0" borderId="24" xfId="0" applyNumberFormat="1" applyFont="1" applyBorder="1" applyAlignment="1">
      <alignment horizontal="right"/>
    </xf>
    <xf numFmtId="167" fontId="1" fillId="0" borderId="25" xfId="0" applyNumberFormat="1" applyFont="1" applyBorder="1" applyAlignment="1">
      <alignment horizontal="right"/>
    </xf>
    <xf numFmtId="167" fontId="1" fillId="0" borderId="19" xfId="0" applyNumberFormat="1" applyFont="1" applyBorder="1" applyAlignment="1">
      <alignment horizontal="right"/>
    </xf>
    <xf numFmtId="165" fontId="7" fillId="0" borderId="24" xfId="0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7" fontId="8" fillId="0" borderId="24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7" fontId="8" fillId="0" borderId="19" xfId="0" applyNumberFormat="1" applyFont="1" applyBorder="1" applyAlignment="1">
      <alignment horizontal="right"/>
    </xf>
    <xf numFmtId="2" fontId="1" fillId="0" borderId="25" xfId="0" applyNumberFormat="1" applyFont="1" applyBorder="1" applyAlignment="1">
      <alignment horizontal="left"/>
    </xf>
    <xf numFmtId="2" fontId="1" fillId="0" borderId="19" xfId="0" applyNumberFormat="1" applyFont="1" applyBorder="1" applyAlignment="1">
      <alignment horizontal="left"/>
    </xf>
    <xf numFmtId="0" fontId="8" fillId="0" borderId="24" xfId="0" applyNumberFormat="1" applyFont="1" applyBorder="1" applyAlignment="1">
      <alignment horizontal="right"/>
    </xf>
    <xf numFmtId="0" fontId="8" fillId="0" borderId="25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right"/>
    </xf>
    <xf numFmtId="165" fontId="1" fillId="0" borderId="31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1" fillId="0" borderId="30" xfId="0" applyNumberFormat="1" applyFont="1" applyBorder="1" applyAlignment="1">
      <alignment horizontal="right"/>
    </xf>
    <xf numFmtId="2" fontId="1" fillId="0" borderId="31" xfId="0" applyNumberFormat="1" applyFont="1" applyBorder="1" applyAlignment="1">
      <alignment horizontal="right"/>
    </xf>
    <xf numFmtId="2" fontId="1" fillId="0" borderId="29" xfId="0" applyNumberFormat="1" applyFont="1" applyBorder="1" applyAlignment="1">
      <alignment horizontal="right"/>
    </xf>
    <xf numFmtId="2" fontId="1" fillId="0" borderId="30" xfId="0" applyNumberFormat="1" applyFont="1" applyBorder="1" applyAlignment="1">
      <alignment horizontal="right"/>
    </xf>
    <xf numFmtId="0" fontId="1" fillId="0" borderId="31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right"/>
    </xf>
    <xf numFmtId="0" fontId="1" fillId="0" borderId="30" xfId="0" applyNumberFormat="1" applyFont="1" applyBorder="1" applyAlignment="1">
      <alignment horizontal="right"/>
    </xf>
    <xf numFmtId="0" fontId="1" fillId="0" borderId="28" xfId="0" applyNumberFormat="1" applyFont="1" applyBorder="1" applyAlignment="1">
      <alignment horizontal="right"/>
    </xf>
    <xf numFmtId="0" fontId="1" fillId="0" borderId="32" xfId="0" applyNumberFormat="1" applyFont="1" applyBorder="1" applyAlignment="1">
      <alignment horizontal="right"/>
    </xf>
    <xf numFmtId="0" fontId="1" fillId="0" borderId="27" xfId="0" applyNumberFormat="1" applyFont="1" applyBorder="1" applyAlignment="1">
      <alignment horizontal="right"/>
    </xf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49" fontId="1" fillId="0" borderId="31" xfId="0" applyNumberFormat="1" applyFont="1" applyBorder="1" applyAlignment="1">
      <alignment horizontal="left"/>
    </xf>
    <xf numFmtId="49" fontId="1" fillId="0" borderId="29" xfId="0" applyNumberFormat="1" applyFont="1" applyBorder="1" applyAlignment="1">
      <alignment horizontal="left"/>
    </xf>
    <xf numFmtId="49" fontId="1" fillId="0" borderId="30" xfId="0" applyNumberFormat="1" applyFont="1" applyBorder="1" applyAlignment="1">
      <alignment horizontal="left"/>
    </xf>
    <xf numFmtId="0" fontId="1" fillId="0" borderId="32" xfId="0" applyNumberFormat="1" applyFont="1" applyBorder="1" applyAlignment="1">
      <alignment horizontal="left"/>
    </xf>
    <xf numFmtId="0" fontId="1" fillId="0" borderId="27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left"/>
    </xf>
    <xf numFmtId="49" fontId="1" fillId="0" borderId="32" xfId="0" applyNumberFormat="1" applyFont="1" applyBorder="1" applyAlignment="1">
      <alignment horizontal="left"/>
    </xf>
    <xf numFmtId="49" fontId="1" fillId="0" borderId="27" xfId="0" applyNumberFormat="1" applyFont="1" applyBorder="1" applyAlignment="1">
      <alignment horizontal="left"/>
    </xf>
    <xf numFmtId="17" fontId="1" fillId="0" borderId="28" xfId="0" applyNumberFormat="1" applyFont="1" applyBorder="1" applyAlignment="1">
      <alignment horizontal="right"/>
    </xf>
    <xf numFmtId="17" fontId="1" fillId="0" borderId="32" xfId="0" applyNumberFormat="1" applyFont="1" applyBorder="1" applyAlignment="1">
      <alignment horizontal="right"/>
    </xf>
    <xf numFmtId="17" fontId="1" fillId="0" borderId="27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26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1" fillId="0" borderId="24" xfId="0" applyNumberFormat="1" applyFont="1" applyBorder="1" applyAlignment="1">
      <alignment horizontal="center" vertical="top"/>
    </xf>
    <xf numFmtId="0" fontId="1" fillId="0" borderId="25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26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left" vertical="top"/>
    </xf>
    <xf numFmtId="0" fontId="1" fillId="0" borderId="19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right" vertical="top"/>
    </xf>
    <xf numFmtId="0" fontId="1" fillId="0" borderId="4" xfId="0" applyNumberFormat="1" applyFont="1" applyBorder="1" applyAlignment="1">
      <alignment horizontal="right" vertical="top"/>
    </xf>
    <xf numFmtId="0" fontId="1" fillId="0" borderId="36" xfId="0" applyNumberFormat="1" applyFont="1" applyBorder="1" applyAlignment="1">
      <alignment horizontal="right"/>
    </xf>
    <xf numFmtId="0" fontId="1" fillId="0" borderId="37" xfId="0" applyNumberFormat="1" applyFont="1" applyBorder="1" applyAlignment="1">
      <alignment horizontal="right"/>
    </xf>
    <xf numFmtId="2" fontId="1" fillId="0" borderId="35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right"/>
    </xf>
    <xf numFmtId="2" fontId="1" fillId="0" borderId="16" xfId="0" applyNumberFormat="1" applyFont="1" applyBorder="1" applyAlignment="1">
      <alignment horizontal="right"/>
    </xf>
    <xf numFmtId="2" fontId="1" fillId="0" borderId="17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right"/>
    </xf>
    <xf numFmtId="0" fontId="1" fillId="0" borderId="33" xfId="0" applyNumberFormat="1" applyFont="1" applyBorder="1" applyAlignment="1">
      <alignment horizontal="right"/>
    </xf>
    <xf numFmtId="0" fontId="1" fillId="0" borderId="34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right" vertical="top"/>
    </xf>
    <xf numFmtId="0" fontId="1" fillId="0" borderId="25" xfId="0" applyNumberFormat="1" applyFont="1" applyBorder="1" applyAlignment="1">
      <alignment horizontal="right" vertical="top"/>
    </xf>
    <xf numFmtId="0" fontId="1" fillId="0" borderId="38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left"/>
    </xf>
    <xf numFmtId="49" fontId="1" fillId="0" borderId="33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0" fontId="1" fillId="0" borderId="16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49" fontId="1" fillId="0" borderId="39" xfId="0" applyNumberFormat="1" applyFont="1" applyBorder="1" applyAlignment="1">
      <alignment horizontal="left"/>
    </xf>
    <xf numFmtId="0" fontId="1" fillId="0" borderId="40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right"/>
    </xf>
    <xf numFmtId="49" fontId="1" fillId="0" borderId="1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18" xfId="0" applyNumberFormat="1" applyFont="1" applyBorder="1" applyAlignment="1">
      <alignment horizontal="left"/>
    </xf>
    <xf numFmtId="49" fontId="1" fillId="0" borderId="40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right"/>
    </xf>
    <xf numFmtId="0" fontId="1" fillId="0" borderId="33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right"/>
    </xf>
    <xf numFmtId="165" fontId="2" fillId="0" borderId="25" xfId="0" applyNumberFormat="1" applyFont="1" applyBorder="1" applyAlignment="1">
      <alignment horizontal="right"/>
    </xf>
    <xf numFmtId="165" fontId="2" fillId="0" borderId="19" xfId="0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67" fontId="2" fillId="0" borderId="25" xfId="0" applyNumberFormat="1" applyFont="1" applyBorder="1" applyAlignment="1">
      <alignment horizontal="right"/>
    </xf>
    <xf numFmtId="167" fontId="2" fillId="0" borderId="19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164" fontId="1" fillId="0" borderId="35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80;&#1079;&#1072;&#1074;&#1077;&#1090;&#1072;%20&#1040;&#1085;&#1076;&#1088;&#1077;&#1077;&#1074;&#1085;&#1072;/Desktop/&#1087;&#1080;&#1090;&#1072;&#1085;&#1080;&#1077;26112/&#1087;&#1080;&#1090;&#1072;&#1085;&#1080;&#1077;/&#1052;&#1077;&#1085;&#1102;-&#1090;&#1088;&#1077;&#1073;&#1086;&#1074;&#1072;&#1085;&#1080;&#1103;%20&#1085;&#1072;%20&#1084;&#1072;&#1081;%2017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дни04.18.04"/>
      <sheetName val="2дни10.24.04"/>
      <sheetName val="3дни11.25.04"/>
      <sheetName val="9дни05.04"/>
      <sheetName val="9дни19.04"/>
      <sheetName val="10дни06.20.04"/>
      <sheetName val="4дни12.26.04"/>
      <sheetName val="5дни13.04"/>
      <sheetName val="6дни02.04.16.04"/>
      <sheetName val="7дни03.04"/>
      <sheetName val="1дни09.04"/>
    </sheetNames>
    <sheetDataSet>
      <sheetData sheetId="0">
        <row r="34">
          <cell r="IF34" t="str">
            <v>Какао</v>
          </cell>
        </row>
      </sheetData>
      <sheetData sheetId="1"/>
      <sheetData sheetId="2">
        <row r="30">
          <cell r="A30" t="str">
            <v>Филе птицы (полуфабрикат)</v>
          </cell>
        </row>
      </sheetData>
      <sheetData sheetId="3">
        <row r="29">
          <cell r="IH29" t="str">
            <v>Булочка</v>
          </cell>
        </row>
      </sheetData>
      <sheetData sheetId="4"/>
      <sheetData sheetId="5"/>
      <sheetData sheetId="6">
        <row r="28">
          <cell r="A28" t="str">
            <v>Птица</v>
          </cell>
        </row>
      </sheetData>
      <sheetData sheetId="7"/>
      <sheetData sheetId="8">
        <row r="30">
          <cell r="A30" t="str">
            <v>Мясоговядина</v>
          </cell>
        </row>
        <row r="31">
          <cell r="A31" t="str">
            <v>Масло слив.</v>
          </cell>
        </row>
        <row r="32">
          <cell r="A32" t="str">
            <v>Масло растит.</v>
          </cell>
        </row>
      </sheetData>
      <sheetData sheetId="9">
        <row r="27">
          <cell r="A27" t="str">
            <v>Мясо говядина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J121"/>
  <sheetViews>
    <sheetView tabSelected="1" zoomScale="70" zoomScaleNormal="70" workbookViewId="0">
      <selection activeCell="EP16" sqref="EP16"/>
    </sheetView>
  </sheetViews>
  <sheetFormatPr defaultRowHeight="15" x14ac:dyDescent="0.25"/>
  <cols>
    <col min="1" max="12" width="1.42578125"/>
    <col min="13" max="13" width="7.28515625" customWidth="1"/>
    <col min="14" max="27" width="1.42578125"/>
    <col min="28" max="28" width="2.28515625" customWidth="1"/>
    <col min="29" max="30" width="1.42578125"/>
    <col min="31" max="31" width="5.28515625" customWidth="1"/>
    <col min="32" max="33" width="1.42578125"/>
    <col min="34" max="34" width="3.140625" customWidth="1"/>
    <col min="35" max="36" width="1.42578125"/>
    <col min="37" max="37" width="4.140625" customWidth="1"/>
    <col min="38" max="39" width="1.42578125"/>
    <col min="40" max="40" width="2.140625" customWidth="1"/>
    <col min="41" max="42" width="1.42578125"/>
    <col min="43" max="43" width="3.85546875" customWidth="1"/>
    <col min="44" max="48" width="1.42578125"/>
    <col min="49" max="49" width="3.140625" customWidth="1"/>
    <col min="50" max="54" width="1.42578125"/>
    <col min="55" max="55" width="4.7109375" customWidth="1"/>
    <col min="56" max="57" width="1.42578125"/>
    <col min="58" max="58" width="6" customWidth="1"/>
    <col min="59" max="60" width="1.42578125"/>
    <col min="61" max="61" width="5.28515625" customWidth="1"/>
    <col min="62" max="63" width="1.42578125"/>
    <col min="64" max="64" width="1.7109375" customWidth="1"/>
    <col min="65" max="66" width="1.42578125"/>
    <col min="67" max="67" width="2.5703125" customWidth="1"/>
    <col min="68" max="69" width="1.42578125"/>
    <col min="70" max="70" width="2.7109375" customWidth="1"/>
    <col min="71" max="72" width="1.42578125"/>
    <col min="73" max="73" width="3.28515625" customWidth="1"/>
    <col min="74" max="74" width="1.42578125"/>
    <col min="75" max="75" width="2.85546875" customWidth="1"/>
    <col min="76" max="77" width="1.42578125"/>
    <col min="78" max="78" width="2.140625" customWidth="1"/>
    <col min="79" max="79" width="1.42578125" hidden="1" customWidth="1"/>
    <col min="80" max="81" width="1.42578125"/>
    <col min="82" max="82" width="4" customWidth="1"/>
    <col min="83" max="84" width="1.42578125"/>
    <col min="85" max="85" width="2.7109375" customWidth="1"/>
    <col min="86" max="102" width="1.42578125"/>
    <col min="103" max="103" width="4.28515625" customWidth="1"/>
    <col min="104" max="105" width="1.42578125"/>
    <col min="106" max="106" width="5.28515625" customWidth="1"/>
    <col min="107" max="108" width="1.42578125"/>
    <col min="109" max="109" width="6.5703125" customWidth="1"/>
    <col min="110" max="111" width="1.42578125"/>
    <col min="112" max="112" width="4.7109375" customWidth="1"/>
    <col min="113" max="113" width="8" bestFit="1" customWidth="1"/>
    <col min="114" max="114" width="1.42578125"/>
    <col min="115" max="115" width="5.7109375" customWidth="1"/>
    <col min="116" max="136" width="1.42578125"/>
    <col min="137" max="137" width="30.7109375" customWidth="1"/>
    <col min="138" max="138" width="11.85546875" customWidth="1"/>
    <col min="139" max="139" width="9.140625" customWidth="1"/>
    <col min="140" max="140" width="13.85546875" customWidth="1"/>
    <col min="160" max="160" width="45.140625" customWidth="1"/>
  </cols>
  <sheetData>
    <row r="1" spans="1:140" x14ac:dyDescent="0.25">
      <c r="A1" s="220" t="s">
        <v>112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4"/>
      <c r="EE1" s="3"/>
      <c r="EF1" s="3"/>
      <c r="EG1" s="2"/>
      <c r="EH1" s="1"/>
      <c r="EI1" s="1"/>
      <c r="EJ1" s="1"/>
    </row>
    <row r="2" spans="1:140" x14ac:dyDescent="0.25">
      <c r="A2" s="5" t="s">
        <v>0</v>
      </c>
      <c r="B2" s="1"/>
      <c r="C2" s="1"/>
      <c r="D2" s="1"/>
      <c r="E2" s="1"/>
      <c r="F2" s="1"/>
      <c r="G2" s="1"/>
      <c r="H2" s="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6"/>
      <c r="V2" s="221" t="s">
        <v>115</v>
      </c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4"/>
      <c r="EE2" s="7"/>
      <c r="EF2" s="7"/>
      <c r="EG2" s="5"/>
      <c r="EH2" s="5"/>
      <c r="EI2" s="1"/>
      <c r="EJ2" s="1"/>
    </row>
    <row r="3" spans="1:140" ht="15.75" x14ac:dyDescent="0.25">
      <c r="A3" s="8" t="s">
        <v>1</v>
      </c>
      <c r="B3" s="1"/>
      <c r="C3" s="1"/>
      <c r="D3" s="1"/>
      <c r="E3" s="1"/>
      <c r="F3" s="1"/>
      <c r="G3" s="1"/>
      <c r="H3" s="1"/>
      <c r="I3" s="69" t="s">
        <v>2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9"/>
      <c r="V3" s="69" t="s">
        <v>3</v>
      </c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1"/>
      <c r="AQ3" s="1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215" t="s">
        <v>4</v>
      </c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6" t="s">
        <v>122</v>
      </c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</row>
    <row r="4" spans="1:140" ht="15.75" x14ac:dyDescent="0.25">
      <c r="A4" s="8"/>
      <c r="B4" s="1"/>
      <c r="C4" s="1"/>
      <c r="D4" s="1"/>
      <c r="E4" s="1"/>
      <c r="F4" s="1"/>
      <c r="G4" s="1"/>
      <c r="H4" s="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9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"/>
      <c r="AQ4" s="1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</row>
    <row r="5" spans="1:140" x14ac:dyDescent="0.25">
      <c r="A5" s="5" t="s">
        <v>5</v>
      </c>
      <c r="B5" s="193" t="s">
        <v>127</v>
      </c>
      <c r="C5" s="193"/>
      <c r="D5" s="193"/>
      <c r="E5" s="5" t="s">
        <v>6</v>
      </c>
      <c r="F5" s="203" t="s">
        <v>124</v>
      </c>
      <c r="G5" s="203"/>
      <c r="H5" s="203"/>
      <c r="I5" s="203"/>
      <c r="J5" s="203"/>
      <c r="K5" s="203"/>
      <c r="L5" s="203"/>
      <c r="M5" s="203"/>
      <c r="N5" s="203"/>
      <c r="O5" s="203"/>
      <c r="P5" s="5"/>
      <c r="Q5" s="5"/>
      <c r="R5" s="14" t="s">
        <v>7</v>
      </c>
      <c r="S5" s="219" t="s">
        <v>116</v>
      </c>
      <c r="T5" s="219"/>
      <c r="U5" s="15" t="s">
        <v>8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1"/>
      <c r="DK5" s="1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16"/>
      <c r="EF5" s="16"/>
      <c r="EG5" s="16"/>
      <c r="EH5" s="16"/>
      <c r="EI5" s="5"/>
      <c r="EJ5" s="5"/>
    </row>
    <row r="6" spans="1:14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6"/>
      <c r="EF6" s="6"/>
      <c r="EG6" s="6"/>
      <c r="EH6" s="6"/>
      <c r="EI6" s="1"/>
      <c r="EJ6" s="1"/>
    </row>
    <row r="7" spans="1:140" ht="15.75" thickBot="1" x14ac:dyDescent="0.3">
      <c r="A7" s="209" t="s">
        <v>9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10"/>
      <c r="Q7" s="211" t="s">
        <v>10</v>
      </c>
      <c r="R7" s="209"/>
      <c r="S7" s="209"/>
      <c r="T7" s="209"/>
      <c r="U7" s="209"/>
      <c r="V7" s="209"/>
      <c r="W7" s="209"/>
      <c r="X7" s="209"/>
      <c r="Y7" s="209"/>
      <c r="Z7" s="210"/>
      <c r="AA7" s="211" t="s">
        <v>11</v>
      </c>
      <c r="AB7" s="209"/>
      <c r="AC7" s="209"/>
      <c r="AD7" s="209"/>
      <c r="AE7" s="209"/>
      <c r="AF7" s="209"/>
      <c r="AG7" s="209"/>
      <c r="AH7" s="209"/>
      <c r="AI7" s="210"/>
      <c r="AJ7" s="211" t="s">
        <v>12</v>
      </c>
      <c r="AK7" s="209"/>
      <c r="AL7" s="209"/>
      <c r="AM7" s="209"/>
      <c r="AN7" s="209"/>
      <c r="AO7" s="209"/>
      <c r="AP7" s="209"/>
      <c r="AQ7" s="209"/>
      <c r="AR7" s="209"/>
      <c r="AS7" s="209"/>
      <c r="AT7" s="210"/>
      <c r="AU7" s="211" t="s">
        <v>13</v>
      </c>
      <c r="AV7" s="209"/>
      <c r="AW7" s="209"/>
      <c r="AX7" s="209"/>
      <c r="AY7" s="209"/>
      <c r="AZ7" s="209"/>
      <c r="BA7" s="209"/>
      <c r="BB7" s="209"/>
      <c r="BC7" s="209"/>
      <c r="BD7" s="209"/>
      <c r="BE7" s="210"/>
      <c r="BF7" s="211" t="s">
        <v>11</v>
      </c>
      <c r="BG7" s="209"/>
      <c r="BH7" s="209"/>
      <c r="BI7" s="209"/>
      <c r="BJ7" s="209"/>
      <c r="BK7" s="209"/>
      <c r="BL7" s="209"/>
      <c r="BM7" s="209"/>
      <c r="BN7" s="209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6"/>
      <c r="DM7" s="16"/>
      <c r="DN7" s="16"/>
      <c r="DO7" s="16"/>
      <c r="DP7" s="16"/>
      <c r="DQ7" s="16"/>
      <c r="DR7" s="16"/>
      <c r="DS7" s="202" t="s">
        <v>14</v>
      </c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1"/>
      <c r="EE7" s="6"/>
      <c r="EF7" s="6"/>
      <c r="EG7" s="6"/>
      <c r="EH7" s="6"/>
      <c r="EI7" s="1"/>
      <c r="EJ7" s="1"/>
    </row>
    <row r="8" spans="1:140" x14ac:dyDescent="0.25">
      <c r="A8" s="203" t="s">
        <v>15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4"/>
      <c r="Q8" s="206" t="s">
        <v>16</v>
      </c>
      <c r="R8" s="207"/>
      <c r="S8" s="207"/>
      <c r="T8" s="207"/>
      <c r="U8" s="207"/>
      <c r="V8" s="207"/>
      <c r="W8" s="207"/>
      <c r="X8" s="207"/>
      <c r="Y8" s="207"/>
      <c r="Z8" s="208"/>
      <c r="AA8" s="206" t="s">
        <v>17</v>
      </c>
      <c r="AB8" s="207"/>
      <c r="AC8" s="207"/>
      <c r="AD8" s="207"/>
      <c r="AE8" s="207"/>
      <c r="AF8" s="207"/>
      <c r="AG8" s="207"/>
      <c r="AH8" s="207"/>
      <c r="AI8" s="208"/>
      <c r="AJ8" s="206" t="s">
        <v>18</v>
      </c>
      <c r="AK8" s="207"/>
      <c r="AL8" s="207"/>
      <c r="AM8" s="207"/>
      <c r="AN8" s="207"/>
      <c r="AO8" s="207"/>
      <c r="AP8" s="207"/>
      <c r="AQ8" s="207"/>
      <c r="AR8" s="207"/>
      <c r="AS8" s="207"/>
      <c r="AT8" s="208"/>
      <c r="AU8" s="206" t="s">
        <v>19</v>
      </c>
      <c r="AV8" s="207"/>
      <c r="AW8" s="207"/>
      <c r="AX8" s="207"/>
      <c r="AY8" s="207"/>
      <c r="AZ8" s="207"/>
      <c r="BA8" s="207"/>
      <c r="BB8" s="207"/>
      <c r="BC8" s="207"/>
      <c r="BD8" s="207"/>
      <c r="BE8" s="208"/>
      <c r="BF8" s="206" t="s">
        <v>20</v>
      </c>
      <c r="BG8" s="207"/>
      <c r="BH8" s="207"/>
      <c r="BI8" s="207"/>
      <c r="BJ8" s="207"/>
      <c r="BK8" s="207"/>
      <c r="BL8" s="207"/>
      <c r="BM8" s="207"/>
      <c r="BN8" s="207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"/>
      <c r="DK8" s="1"/>
      <c r="DL8" s="6"/>
      <c r="DM8" s="6"/>
      <c r="DN8" s="6"/>
      <c r="DO8" s="6"/>
      <c r="DP8" s="6"/>
      <c r="DQ8" s="17" t="s">
        <v>21</v>
      </c>
      <c r="DR8" s="6"/>
      <c r="DS8" s="212" t="s">
        <v>22</v>
      </c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4"/>
      <c r="EE8" s="16"/>
      <c r="EF8" s="16"/>
      <c r="EG8" s="16"/>
      <c r="EH8" s="16"/>
      <c r="EI8" s="16"/>
      <c r="EJ8" s="16"/>
    </row>
    <row r="9" spans="1:140" x14ac:dyDescent="0.25">
      <c r="A9" s="209" t="s">
        <v>23</v>
      </c>
      <c r="B9" s="209"/>
      <c r="C9" s="209"/>
      <c r="D9" s="209"/>
      <c r="E9" s="209"/>
      <c r="F9" s="209"/>
      <c r="G9" s="209"/>
      <c r="H9" s="210"/>
      <c r="I9" s="211" t="s">
        <v>24</v>
      </c>
      <c r="J9" s="209"/>
      <c r="K9" s="209"/>
      <c r="L9" s="209"/>
      <c r="M9" s="209"/>
      <c r="N9" s="209"/>
      <c r="O9" s="209"/>
      <c r="P9" s="210"/>
      <c r="Q9" s="206" t="s">
        <v>25</v>
      </c>
      <c r="R9" s="207"/>
      <c r="S9" s="207"/>
      <c r="T9" s="207"/>
      <c r="U9" s="207"/>
      <c r="V9" s="207"/>
      <c r="W9" s="207"/>
      <c r="X9" s="207"/>
      <c r="Y9" s="207"/>
      <c r="Z9" s="208"/>
      <c r="AA9" s="206" t="s">
        <v>26</v>
      </c>
      <c r="AB9" s="207"/>
      <c r="AC9" s="207"/>
      <c r="AD9" s="207"/>
      <c r="AE9" s="207"/>
      <c r="AF9" s="207"/>
      <c r="AG9" s="207"/>
      <c r="AH9" s="207"/>
      <c r="AI9" s="208"/>
      <c r="AJ9" s="206" t="s">
        <v>27</v>
      </c>
      <c r="AK9" s="207"/>
      <c r="AL9" s="207"/>
      <c r="AM9" s="207"/>
      <c r="AN9" s="207"/>
      <c r="AO9" s="207"/>
      <c r="AP9" s="207"/>
      <c r="AQ9" s="207"/>
      <c r="AR9" s="207"/>
      <c r="AS9" s="207"/>
      <c r="AT9" s="208"/>
      <c r="AU9" s="206"/>
      <c r="AV9" s="207"/>
      <c r="AW9" s="207"/>
      <c r="AX9" s="207"/>
      <c r="AY9" s="207"/>
      <c r="AZ9" s="207"/>
      <c r="BA9" s="207"/>
      <c r="BB9" s="207"/>
      <c r="BC9" s="207"/>
      <c r="BD9" s="207"/>
      <c r="BE9" s="208"/>
      <c r="BF9" s="206" t="s">
        <v>28</v>
      </c>
      <c r="BG9" s="207"/>
      <c r="BH9" s="207"/>
      <c r="BI9" s="207"/>
      <c r="BJ9" s="207"/>
      <c r="BK9" s="207"/>
      <c r="BL9" s="207"/>
      <c r="BM9" s="207"/>
      <c r="BN9" s="207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1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1"/>
      <c r="DK9" s="1"/>
      <c r="DL9" s="16"/>
      <c r="DM9" s="16"/>
      <c r="DN9" s="16"/>
      <c r="DO9" s="16"/>
      <c r="DP9" s="16"/>
      <c r="DQ9" s="6"/>
      <c r="DR9" s="16"/>
      <c r="DS9" s="176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8"/>
      <c r="EE9" s="6"/>
      <c r="EF9" s="6"/>
      <c r="EG9" s="6"/>
      <c r="EH9" s="6"/>
      <c r="EI9" s="6"/>
      <c r="EJ9" s="6"/>
    </row>
    <row r="10" spans="1:140" x14ac:dyDescent="0.25">
      <c r="A10" s="207" t="s">
        <v>29</v>
      </c>
      <c r="B10" s="207"/>
      <c r="C10" s="207"/>
      <c r="D10" s="207"/>
      <c r="E10" s="207"/>
      <c r="F10" s="207"/>
      <c r="G10" s="207"/>
      <c r="H10" s="208"/>
      <c r="I10" s="206" t="s">
        <v>30</v>
      </c>
      <c r="J10" s="207"/>
      <c r="K10" s="207"/>
      <c r="L10" s="207"/>
      <c r="M10" s="207"/>
      <c r="N10" s="207"/>
      <c r="O10" s="207"/>
      <c r="P10" s="208"/>
      <c r="Q10" s="206"/>
      <c r="R10" s="207"/>
      <c r="S10" s="207"/>
      <c r="T10" s="207"/>
      <c r="U10" s="207"/>
      <c r="V10" s="207"/>
      <c r="W10" s="207"/>
      <c r="X10" s="207"/>
      <c r="Y10" s="207"/>
      <c r="Z10" s="208"/>
      <c r="AA10" s="206" t="s">
        <v>31</v>
      </c>
      <c r="AB10" s="207"/>
      <c r="AC10" s="207"/>
      <c r="AD10" s="207"/>
      <c r="AE10" s="207"/>
      <c r="AF10" s="207"/>
      <c r="AG10" s="207"/>
      <c r="AH10" s="207"/>
      <c r="AI10" s="208"/>
      <c r="AJ10" s="206" t="s">
        <v>32</v>
      </c>
      <c r="AK10" s="207"/>
      <c r="AL10" s="207"/>
      <c r="AM10" s="207"/>
      <c r="AN10" s="207"/>
      <c r="AO10" s="207"/>
      <c r="AP10" s="207"/>
      <c r="AQ10" s="207"/>
      <c r="AR10" s="207"/>
      <c r="AS10" s="207"/>
      <c r="AT10" s="208"/>
      <c r="AU10" s="206"/>
      <c r="AV10" s="207"/>
      <c r="AW10" s="207"/>
      <c r="AX10" s="207"/>
      <c r="AY10" s="207"/>
      <c r="AZ10" s="207"/>
      <c r="BA10" s="207"/>
      <c r="BB10" s="207"/>
      <c r="BC10" s="207"/>
      <c r="BD10" s="207"/>
      <c r="BE10" s="208"/>
      <c r="BF10" s="206"/>
      <c r="BG10" s="207"/>
      <c r="BH10" s="207"/>
      <c r="BI10" s="207"/>
      <c r="BJ10" s="207"/>
      <c r="BK10" s="207"/>
      <c r="BL10" s="207"/>
      <c r="BM10" s="207"/>
      <c r="BN10" s="207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6"/>
      <c r="CB10" s="16"/>
      <c r="CC10" s="17" t="s">
        <v>33</v>
      </c>
      <c r="CD10" s="71" t="s">
        <v>127</v>
      </c>
      <c r="CE10" s="71"/>
      <c r="CF10" s="71"/>
      <c r="CG10" s="1" t="s">
        <v>6</v>
      </c>
      <c r="CH10" s="71" t="s">
        <v>124</v>
      </c>
      <c r="CI10" s="71"/>
      <c r="CJ10" s="71"/>
      <c r="CK10" s="71"/>
      <c r="CL10" s="71"/>
      <c r="CM10" s="71"/>
      <c r="CN10" s="71"/>
      <c r="CO10" s="71"/>
      <c r="CP10" s="71"/>
      <c r="CQ10" s="71"/>
      <c r="CR10" s="18"/>
      <c r="CS10" s="19" t="s">
        <v>7</v>
      </c>
      <c r="CT10" s="73" t="s">
        <v>116</v>
      </c>
      <c r="CU10" s="73"/>
      <c r="CV10" s="20" t="s">
        <v>8</v>
      </c>
      <c r="CW10" s="1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"/>
      <c r="DL10" s="16"/>
      <c r="DM10" s="16"/>
      <c r="DN10" s="16"/>
      <c r="DO10" s="16"/>
      <c r="DP10" s="16"/>
      <c r="DQ10" s="17" t="s">
        <v>34</v>
      </c>
      <c r="DR10" s="16"/>
      <c r="DS10" s="192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4"/>
      <c r="EE10" s="16"/>
      <c r="EF10" s="16"/>
      <c r="EG10" s="16"/>
      <c r="EH10" s="16"/>
      <c r="EI10" s="16"/>
      <c r="EJ10" s="16"/>
    </row>
    <row r="11" spans="1:140" x14ac:dyDescent="0.25">
      <c r="A11" s="203"/>
      <c r="B11" s="203"/>
      <c r="C11" s="203"/>
      <c r="D11" s="203"/>
      <c r="E11" s="203"/>
      <c r="F11" s="203"/>
      <c r="G11" s="203"/>
      <c r="H11" s="204"/>
      <c r="I11" s="205" t="s">
        <v>35</v>
      </c>
      <c r="J11" s="203"/>
      <c r="K11" s="203"/>
      <c r="L11" s="203"/>
      <c r="M11" s="203"/>
      <c r="N11" s="203"/>
      <c r="O11" s="203"/>
      <c r="P11" s="204"/>
      <c r="Q11" s="205"/>
      <c r="R11" s="203"/>
      <c r="S11" s="203"/>
      <c r="T11" s="203"/>
      <c r="U11" s="203"/>
      <c r="V11" s="203"/>
      <c r="W11" s="203"/>
      <c r="X11" s="203"/>
      <c r="Y11" s="203"/>
      <c r="Z11" s="204"/>
      <c r="AA11" s="205" t="s">
        <v>36</v>
      </c>
      <c r="AB11" s="203"/>
      <c r="AC11" s="203"/>
      <c r="AD11" s="203"/>
      <c r="AE11" s="203"/>
      <c r="AF11" s="203"/>
      <c r="AG11" s="203"/>
      <c r="AH11" s="203"/>
      <c r="AI11" s="204"/>
      <c r="AJ11" s="205"/>
      <c r="AK11" s="203"/>
      <c r="AL11" s="203"/>
      <c r="AM11" s="203"/>
      <c r="AN11" s="203"/>
      <c r="AO11" s="203"/>
      <c r="AP11" s="203"/>
      <c r="AQ11" s="203"/>
      <c r="AR11" s="203"/>
      <c r="AS11" s="203"/>
      <c r="AT11" s="204"/>
      <c r="AU11" s="205"/>
      <c r="AV11" s="203"/>
      <c r="AW11" s="203"/>
      <c r="AX11" s="203"/>
      <c r="AY11" s="203"/>
      <c r="AZ11" s="203"/>
      <c r="BA11" s="203"/>
      <c r="BB11" s="203"/>
      <c r="BC11" s="203"/>
      <c r="BD11" s="203"/>
      <c r="BE11" s="204"/>
      <c r="BF11" s="205"/>
      <c r="BG11" s="203"/>
      <c r="BH11" s="203"/>
      <c r="BI11" s="203"/>
      <c r="BJ11" s="203"/>
      <c r="BK11" s="203"/>
      <c r="BL11" s="203"/>
      <c r="BM11" s="203"/>
      <c r="BN11" s="203"/>
      <c r="BO11" s="16"/>
      <c r="BP11" s="16"/>
      <c r="BQ11" s="1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"/>
      <c r="DK11" s="1"/>
      <c r="DL11" s="16"/>
      <c r="DM11" s="16"/>
      <c r="DN11" s="16"/>
      <c r="DO11" s="16"/>
      <c r="DP11" s="16"/>
      <c r="DQ11" s="17"/>
      <c r="DR11" s="16"/>
      <c r="DS11" s="176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8"/>
      <c r="EE11" s="16"/>
      <c r="EF11" s="16"/>
      <c r="EG11" s="16"/>
      <c r="EH11" s="16"/>
      <c r="EI11" s="16"/>
      <c r="EJ11" s="16"/>
    </row>
    <row r="12" spans="1:140" ht="15.75" thickBot="1" x14ac:dyDescent="0.3">
      <c r="A12" s="200">
        <v>1</v>
      </c>
      <c r="B12" s="200"/>
      <c r="C12" s="200"/>
      <c r="D12" s="200"/>
      <c r="E12" s="200"/>
      <c r="F12" s="200"/>
      <c r="G12" s="200"/>
      <c r="H12" s="201"/>
      <c r="I12" s="202">
        <v>2</v>
      </c>
      <c r="J12" s="200"/>
      <c r="K12" s="200"/>
      <c r="L12" s="200"/>
      <c r="M12" s="200"/>
      <c r="N12" s="200"/>
      <c r="O12" s="200"/>
      <c r="P12" s="201"/>
      <c r="Q12" s="202">
        <v>3</v>
      </c>
      <c r="R12" s="200"/>
      <c r="S12" s="200"/>
      <c r="T12" s="200"/>
      <c r="U12" s="200"/>
      <c r="V12" s="200"/>
      <c r="W12" s="200"/>
      <c r="X12" s="200"/>
      <c r="Y12" s="200"/>
      <c r="Z12" s="201"/>
      <c r="AA12" s="202">
        <v>4</v>
      </c>
      <c r="AB12" s="200"/>
      <c r="AC12" s="200"/>
      <c r="AD12" s="200"/>
      <c r="AE12" s="200"/>
      <c r="AF12" s="200"/>
      <c r="AG12" s="200"/>
      <c r="AH12" s="200"/>
      <c r="AI12" s="201"/>
      <c r="AJ12" s="202">
        <v>5</v>
      </c>
      <c r="AK12" s="200"/>
      <c r="AL12" s="200"/>
      <c r="AM12" s="200"/>
      <c r="AN12" s="200"/>
      <c r="AO12" s="200"/>
      <c r="AP12" s="200"/>
      <c r="AQ12" s="200"/>
      <c r="AR12" s="200"/>
      <c r="AS12" s="200"/>
      <c r="AT12" s="201"/>
      <c r="AU12" s="202">
        <v>6</v>
      </c>
      <c r="AV12" s="200"/>
      <c r="AW12" s="200"/>
      <c r="AX12" s="200"/>
      <c r="AY12" s="200"/>
      <c r="AZ12" s="200"/>
      <c r="BA12" s="200"/>
      <c r="BB12" s="200"/>
      <c r="BC12" s="200"/>
      <c r="BD12" s="200"/>
      <c r="BE12" s="201"/>
      <c r="BF12" s="202">
        <v>7</v>
      </c>
      <c r="BG12" s="200"/>
      <c r="BH12" s="200"/>
      <c r="BI12" s="200"/>
      <c r="BJ12" s="200"/>
      <c r="BK12" s="200"/>
      <c r="BL12" s="200"/>
      <c r="BM12" s="200"/>
      <c r="BN12" s="200"/>
      <c r="BO12" s="16"/>
      <c r="BP12" s="16"/>
      <c r="BQ12" s="1" t="s">
        <v>37</v>
      </c>
      <c r="BR12" s="16"/>
      <c r="BS12" s="16"/>
      <c r="BT12" s="16"/>
      <c r="BU12" s="16"/>
      <c r="BV12" s="16"/>
      <c r="BW12" s="16"/>
      <c r="BX12" s="187" t="s">
        <v>80</v>
      </c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"/>
      <c r="DL12" s="16"/>
      <c r="DM12" s="16"/>
      <c r="DN12" s="16"/>
      <c r="DO12" s="16"/>
      <c r="DP12" s="16"/>
      <c r="DQ12" s="17" t="s">
        <v>38</v>
      </c>
      <c r="DR12" s="16"/>
      <c r="DS12" s="192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4"/>
      <c r="EE12" s="16"/>
      <c r="EF12" s="16"/>
      <c r="EG12" s="16"/>
      <c r="EH12" s="16"/>
      <c r="EI12" s="16"/>
      <c r="EJ12" s="16"/>
    </row>
    <row r="13" spans="1:140" x14ac:dyDescent="0.25">
      <c r="A13" s="195"/>
      <c r="B13" s="196"/>
      <c r="C13" s="196"/>
      <c r="D13" s="196"/>
      <c r="E13" s="196"/>
      <c r="F13" s="196"/>
      <c r="G13" s="196"/>
      <c r="H13" s="197"/>
      <c r="I13" s="198"/>
      <c r="J13" s="196"/>
      <c r="K13" s="196"/>
      <c r="L13" s="196"/>
      <c r="M13" s="196"/>
      <c r="N13" s="196"/>
      <c r="O13" s="196"/>
      <c r="P13" s="197"/>
      <c r="Q13" s="189"/>
      <c r="R13" s="190"/>
      <c r="S13" s="190"/>
      <c r="T13" s="190"/>
      <c r="U13" s="190"/>
      <c r="V13" s="190"/>
      <c r="W13" s="190"/>
      <c r="X13" s="190"/>
      <c r="Y13" s="190"/>
      <c r="Z13" s="199"/>
      <c r="AA13" s="189"/>
      <c r="AB13" s="190"/>
      <c r="AC13" s="190"/>
      <c r="AD13" s="190"/>
      <c r="AE13" s="190"/>
      <c r="AF13" s="190"/>
      <c r="AG13" s="190"/>
      <c r="AH13" s="190"/>
      <c r="AI13" s="199"/>
      <c r="AJ13" s="189"/>
      <c r="AK13" s="190"/>
      <c r="AL13" s="190"/>
      <c r="AM13" s="190"/>
      <c r="AN13" s="190"/>
      <c r="AO13" s="190"/>
      <c r="AP13" s="190"/>
      <c r="AQ13" s="190"/>
      <c r="AR13" s="190"/>
      <c r="AS13" s="190"/>
      <c r="AT13" s="199"/>
      <c r="AU13" s="189"/>
      <c r="AV13" s="190"/>
      <c r="AW13" s="190"/>
      <c r="AX13" s="190"/>
      <c r="AY13" s="190"/>
      <c r="AZ13" s="190"/>
      <c r="BA13" s="190"/>
      <c r="BB13" s="190"/>
      <c r="BC13" s="190"/>
      <c r="BD13" s="190"/>
      <c r="BE13" s="199"/>
      <c r="BF13" s="189"/>
      <c r="BG13" s="190"/>
      <c r="BH13" s="190"/>
      <c r="BI13" s="190"/>
      <c r="BJ13" s="190"/>
      <c r="BK13" s="190"/>
      <c r="BL13" s="190"/>
      <c r="BM13" s="190"/>
      <c r="BN13" s="191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"/>
      <c r="DL13" s="16"/>
      <c r="DM13" s="16"/>
      <c r="DN13" s="16"/>
      <c r="DO13" s="16"/>
      <c r="DP13" s="16"/>
      <c r="DQ13" s="16"/>
      <c r="DR13" s="16"/>
      <c r="DS13" s="176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8"/>
      <c r="EE13" s="16"/>
      <c r="EF13" s="16"/>
      <c r="EG13" s="16"/>
      <c r="EH13" s="16"/>
      <c r="EI13" s="16"/>
      <c r="EJ13" s="16"/>
    </row>
    <row r="14" spans="1:140" x14ac:dyDescent="0.25">
      <c r="A14" s="188"/>
      <c r="B14" s="63"/>
      <c r="C14" s="63"/>
      <c r="D14" s="63"/>
      <c r="E14" s="63"/>
      <c r="F14" s="63"/>
      <c r="G14" s="63"/>
      <c r="H14" s="64"/>
      <c r="I14" s="62"/>
      <c r="J14" s="63"/>
      <c r="K14" s="63"/>
      <c r="L14" s="63"/>
      <c r="M14" s="63"/>
      <c r="N14" s="63"/>
      <c r="O14" s="63"/>
      <c r="P14" s="64"/>
      <c r="Q14" s="77"/>
      <c r="R14" s="78"/>
      <c r="S14" s="78"/>
      <c r="T14" s="78"/>
      <c r="U14" s="78"/>
      <c r="V14" s="78"/>
      <c r="W14" s="78"/>
      <c r="X14" s="78"/>
      <c r="Y14" s="78"/>
      <c r="Z14" s="79"/>
      <c r="AA14" s="77"/>
      <c r="AB14" s="78"/>
      <c r="AC14" s="78"/>
      <c r="AD14" s="78"/>
      <c r="AE14" s="78"/>
      <c r="AF14" s="78"/>
      <c r="AG14" s="78"/>
      <c r="AH14" s="78"/>
      <c r="AI14" s="79"/>
      <c r="AJ14" s="77"/>
      <c r="AK14" s="78"/>
      <c r="AL14" s="78"/>
      <c r="AM14" s="78"/>
      <c r="AN14" s="78"/>
      <c r="AO14" s="78"/>
      <c r="AP14" s="78"/>
      <c r="AQ14" s="78"/>
      <c r="AR14" s="78"/>
      <c r="AS14" s="78"/>
      <c r="AT14" s="79"/>
      <c r="AU14" s="77"/>
      <c r="AV14" s="78"/>
      <c r="AW14" s="78"/>
      <c r="AX14" s="78"/>
      <c r="AY14" s="78"/>
      <c r="AZ14" s="78"/>
      <c r="BA14" s="78"/>
      <c r="BB14" s="78"/>
      <c r="BC14" s="78"/>
      <c r="BD14" s="78"/>
      <c r="BE14" s="79"/>
      <c r="BF14" s="77"/>
      <c r="BG14" s="78"/>
      <c r="BH14" s="78"/>
      <c r="BI14" s="78"/>
      <c r="BJ14" s="78"/>
      <c r="BK14" s="78"/>
      <c r="BL14" s="78"/>
      <c r="BM14" s="78"/>
      <c r="BN14" s="175"/>
      <c r="BO14" s="16"/>
      <c r="BP14" s="16"/>
      <c r="BQ14" s="1" t="s">
        <v>39</v>
      </c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87" t="s">
        <v>88</v>
      </c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"/>
      <c r="DL14" s="16"/>
      <c r="DM14" s="16"/>
      <c r="DN14" s="16"/>
      <c r="DO14" s="16"/>
      <c r="DP14" s="16"/>
      <c r="DQ14" s="16"/>
      <c r="DR14" s="16"/>
      <c r="DS14" s="192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4"/>
      <c r="EE14" s="16"/>
      <c r="EF14" s="16"/>
      <c r="EG14" s="16"/>
      <c r="EH14" s="16"/>
      <c r="EI14" s="16"/>
      <c r="EJ14" s="16"/>
    </row>
    <row r="15" spans="1:140" x14ac:dyDescent="0.25">
      <c r="A15" s="188"/>
      <c r="B15" s="63"/>
      <c r="C15" s="63"/>
      <c r="D15" s="63"/>
      <c r="E15" s="63"/>
      <c r="F15" s="63"/>
      <c r="G15" s="63"/>
      <c r="H15" s="64"/>
      <c r="I15" s="62"/>
      <c r="J15" s="63"/>
      <c r="K15" s="63"/>
      <c r="L15" s="63"/>
      <c r="M15" s="63"/>
      <c r="N15" s="63"/>
      <c r="O15" s="63"/>
      <c r="P15" s="64"/>
      <c r="Q15" s="77"/>
      <c r="R15" s="78"/>
      <c r="S15" s="78"/>
      <c r="T15" s="78"/>
      <c r="U15" s="78"/>
      <c r="V15" s="78"/>
      <c r="W15" s="78"/>
      <c r="X15" s="78"/>
      <c r="Y15" s="78"/>
      <c r="Z15" s="79"/>
      <c r="AA15" s="77"/>
      <c r="AB15" s="78"/>
      <c r="AC15" s="78"/>
      <c r="AD15" s="78"/>
      <c r="AE15" s="78"/>
      <c r="AF15" s="78"/>
      <c r="AG15" s="78"/>
      <c r="AH15" s="78"/>
      <c r="AI15" s="79"/>
      <c r="AJ15" s="77"/>
      <c r="AK15" s="78"/>
      <c r="AL15" s="78"/>
      <c r="AM15" s="78"/>
      <c r="AN15" s="78"/>
      <c r="AO15" s="78"/>
      <c r="AP15" s="78"/>
      <c r="AQ15" s="78"/>
      <c r="AR15" s="78"/>
      <c r="AS15" s="78"/>
      <c r="AT15" s="79"/>
      <c r="AU15" s="77"/>
      <c r="AV15" s="78"/>
      <c r="AW15" s="78"/>
      <c r="AX15" s="78"/>
      <c r="AY15" s="78"/>
      <c r="AZ15" s="78"/>
      <c r="BA15" s="78"/>
      <c r="BB15" s="78"/>
      <c r="BC15" s="78"/>
      <c r="BD15" s="78"/>
      <c r="BE15" s="79"/>
      <c r="BF15" s="77"/>
      <c r="BG15" s="78"/>
      <c r="BH15" s="78"/>
      <c r="BI15" s="78"/>
      <c r="BJ15" s="78"/>
      <c r="BK15" s="78"/>
      <c r="BL15" s="78"/>
      <c r="BM15" s="78"/>
      <c r="BN15" s="175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76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8"/>
      <c r="EE15" s="1"/>
      <c r="EF15" s="1"/>
      <c r="EG15" s="1"/>
      <c r="EH15" s="1"/>
      <c r="EI15" s="16"/>
      <c r="EJ15" s="16"/>
    </row>
    <row r="16" spans="1:140" ht="15.75" thickBot="1" x14ac:dyDescent="0.3">
      <c r="A16" s="182"/>
      <c r="B16" s="183"/>
      <c r="C16" s="183"/>
      <c r="D16" s="183"/>
      <c r="E16" s="183"/>
      <c r="F16" s="183"/>
      <c r="G16" s="183"/>
      <c r="H16" s="184"/>
      <c r="I16" s="185"/>
      <c r="J16" s="183"/>
      <c r="K16" s="183"/>
      <c r="L16" s="183"/>
      <c r="M16" s="183"/>
      <c r="N16" s="183"/>
      <c r="O16" s="183"/>
      <c r="P16" s="184"/>
      <c r="Q16" s="170" t="s">
        <v>117</v>
      </c>
      <c r="R16" s="171"/>
      <c r="S16" s="171"/>
      <c r="T16" s="171"/>
      <c r="U16" s="171"/>
      <c r="V16" s="171"/>
      <c r="W16" s="171"/>
      <c r="X16" s="171"/>
      <c r="Y16" s="171"/>
      <c r="Z16" s="186"/>
      <c r="AA16" s="170">
        <v>7</v>
      </c>
      <c r="AB16" s="171"/>
      <c r="AC16" s="171"/>
      <c r="AD16" s="171"/>
      <c r="AE16" s="171"/>
      <c r="AF16" s="171"/>
      <c r="AG16" s="171"/>
      <c r="AH16" s="171"/>
      <c r="AI16" s="186"/>
      <c r="AJ16" s="77"/>
      <c r="AK16" s="78"/>
      <c r="AL16" s="78"/>
      <c r="AM16" s="78"/>
      <c r="AN16" s="78"/>
      <c r="AO16" s="78"/>
      <c r="AP16" s="78"/>
      <c r="AQ16" s="78"/>
      <c r="AR16" s="78"/>
      <c r="AS16" s="78"/>
      <c r="AT16" s="79"/>
      <c r="AU16" s="77"/>
      <c r="AV16" s="78"/>
      <c r="AW16" s="78"/>
      <c r="AX16" s="78"/>
      <c r="AY16" s="78"/>
      <c r="AZ16" s="78"/>
      <c r="BA16" s="78"/>
      <c r="BB16" s="78"/>
      <c r="BC16" s="78"/>
      <c r="BD16" s="78"/>
      <c r="BE16" s="79"/>
      <c r="BF16" s="77"/>
      <c r="BG16" s="78"/>
      <c r="BH16" s="78"/>
      <c r="BI16" s="78"/>
      <c r="BJ16" s="78"/>
      <c r="BK16" s="78"/>
      <c r="BL16" s="78"/>
      <c r="BM16" s="78"/>
      <c r="BN16" s="175"/>
      <c r="BO16" s="16"/>
      <c r="BP16" s="16"/>
      <c r="BQ16" s="16" t="s">
        <v>40</v>
      </c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87" t="s">
        <v>81</v>
      </c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"/>
      <c r="DL16" s="1"/>
      <c r="DM16" s="1"/>
      <c r="DN16" s="1"/>
      <c r="DO16" s="1"/>
      <c r="DP16" s="1"/>
      <c r="DQ16" s="1"/>
      <c r="DR16" s="1"/>
      <c r="DS16" s="179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1"/>
      <c r="EE16" s="1"/>
      <c r="EF16" s="1"/>
      <c r="EG16" s="1"/>
      <c r="EH16" s="1"/>
      <c r="EI16" s="16"/>
      <c r="EJ16" s="16"/>
    </row>
    <row r="17" spans="1:140" ht="15.75" thickBot="1" x14ac:dyDescent="0.3">
      <c r="A17" s="164" t="s">
        <v>41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5"/>
      <c r="AJ17" s="232">
        <f>DI55</f>
        <v>676.20499999999993</v>
      </c>
      <c r="AK17" s="233"/>
      <c r="AL17" s="233"/>
      <c r="AM17" s="233"/>
      <c r="AN17" s="233"/>
      <c r="AO17" s="233"/>
      <c r="AP17" s="233"/>
      <c r="AQ17" s="233"/>
      <c r="AR17" s="233"/>
      <c r="AS17" s="233"/>
      <c r="AT17" s="234"/>
      <c r="AU17" s="235">
        <f>AJ17/AA16</f>
        <v>96.600714285714275</v>
      </c>
      <c r="AV17" s="233"/>
      <c r="AW17" s="233"/>
      <c r="AX17" s="233"/>
      <c r="AY17" s="233"/>
      <c r="AZ17" s="233"/>
      <c r="BA17" s="233"/>
      <c r="BB17" s="233"/>
      <c r="BC17" s="233"/>
      <c r="BD17" s="233"/>
      <c r="BE17" s="234"/>
      <c r="BF17" s="170"/>
      <c r="BG17" s="171"/>
      <c r="BH17" s="171"/>
      <c r="BI17" s="171"/>
      <c r="BJ17" s="171"/>
      <c r="BK17" s="171"/>
      <c r="BL17" s="171"/>
      <c r="BM17" s="171"/>
      <c r="BN17" s="172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</row>
    <row r="18" spans="1:14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1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16"/>
      <c r="AQ18" s="16"/>
      <c r="AR18" s="22"/>
      <c r="AS18" s="22"/>
      <c r="AT18" s="22"/>
      <c r="AU18" s="16"/>
      <c r="AV18" s="16"/>
      <c r="AW18" s="16"/>
      <c r="AX18" s="16"/>
      <c r="AY18" s="16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</row>
    <row r="19" spans="1:140" x14ac:dyDescent="0.25">
      <c r="A19" s="156" t="s">
        <v>42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7"/>
      <c r="S19" s="137" t="s">
        <v>43</v>
      </c>
      <c r="T19" s="138"/>
      <c r="U19" s="138"/>
      <c r="V19" s="138"/>
      <c r="W19" s="138"/>
      <c r="X19" s="138"/>
      <c r="Y19" s="139"/>
      <c r="Z19" s="173" t="s">
        <v>44</v>
      </c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60" t="s">
        <v>45</v>
      </c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1"/>
      <c r="DL19" s="137" t="s">
        <v>46</v>
      </c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23"/>
      <c r="EF19" s="23"/>
      <c r="EG19" s="23"/>
      <c r="EH19" s="23"/>
      <c r="EI19" s="23"/>
      <c r="EJ19" s="23"/>
    </row>
    <row r="20" spans="1:140" ht="15.75" x14ac:dyDescent="0.25">
      <c r="A20" s="138" t="s">
        <v>47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9"/>
      <c r="N20" s="137" t="s">
        <v>48</v>
      </c>
      <c r="O20" s="138"/>
      <c r="P20" s="138"/>
      <c r="Q20" s="138"/>
      <c r="R20" s="139"/>
      <c r="S20" s="140" t="s">
        <v>49</v>
      </c>
      <c r="T20" s="141"/>
      <c r="U20" s="141"/>
      <c r="V20" s="141"/>
      <c r="W20" s="141"/>
      <c r="X20" s="141"/>
      <c r="Y20" s="142"/>
      <c r="Z20" s="137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9"/>
      <c r="AX20" s="162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38"/>
      <c r="BQ20" s="138"/>
      <c r="BR20" s="138"/>
      <c r="BS20" s="138"/>
      <c r="BT20" s="138"/>
      <c r="BU20" s="138"/>
      <c r="BV20" s="138"/>
      <c r="BW20" s="138"/>
      <c r="BX20" s="139"/>
      <c r="BY20" s="137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9"/>
      <c r="CK20" s="137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9"/>
      <c r="CZ20" s="137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9"/>
      <c r="DL20" s="143" t="s">
        <v>50</v>
      </c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23"/>
      <c r="EF20" s="23"/>
      <c r="EG20" s="27"/>
      <c r="EH20" s="23"/>
      <c r="EI20" s="23"/>
      <c r="EJ20" s="23"/>
    </row>
    <row r="21" spans="1:140" x14ac:dyDescent="0.25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2"/>
      <c r="N21" s="140"/>
      <c r="O21" s="141"/>
      <c r="P21" s="141"/>
      <c r="Q21" s="141"/>
      <c r="R21" s="142"/>
      <c r="S21" s="140"/>
      <c r="T21" s="141"/>
      <c r="U21" s="141"/>
      <c r="V21" s="141"/>
      <c r="W21" s="141"/>
      <c r="X21" s="141"/>
      <c r="Y21" s="142"/>
      <c r="Z21" s="143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5"/>
      <c r="AX21" s="158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44"/>
      <c r="BQ21" s="144"/>
      <c r="BR21" s="144"/>
      <c r="BS21" s="144"/>
      <c r="BT21" s="144"/>
      <c r="BU21" s="144"/>
      <c r="BV21" s="144"/>
      <c r="BW21" s="144"/>
      <c r="BX21" s="145"/>
      <c r="BY21" s="143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5"/>
      <c r="CK21" s="143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5"/>
      <c r="CZ21" s="143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5"/>
      <c r="DL21" s="155" t="s">
        <v>51</v>
      </c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23"/>
      <c r="EF21" s="23"/>
      <c r="EG21" s="23"/>
      <c r="EH21" s="23"/>
      <c r="EI21" s="23"/>
      <c r="EJ21" s="23"/>
    </row>
    <row r="22" spans="1:140" ht="15.75" customHeight="1" x14ac:dyDescent="0.2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2"/>
      <c r="N22" s="140"/>
      <c r="O22" s="141"/>
      <c r="P22" s="141"/>
      <c r="Q22" s="141"/>
      <c r="R22" s="142"/>
      <c r="S22" s="140"/>
      <c r="T22" s="141"/>
      <c r="U22" s="141"/>
      <c r="V22" s="141"/>
      <c r="W22" s="141"/>
      <c r="X22" s="141"/>
      <c r="Y22" s="142"/>
      <c r="Z22" s="137"/>
      <c r="AA22" s="138"/>
      <c r="AB22" s="139"/>
      <c r="AC22" s="146" t="s">
        <v>118</v>
      </c>
      <c r="AD22" s="147"/>
      <c r="AE22" s="148"/>
      <c r="AF22" s="128" t="s">
        <v>103</v>
      </c>
      <c r="AG22" s="129"/>
      <c r="AH22" s="130"/>
      <c r="AI22" s="128"/>
      <c r="AJ22" s="129"/>
      <c r="AK22" s="130"/>
      <c r="AL22" s="128"/>
      <c r="AM22" s="129"/>
      <c r="AN22" s="130"/>
      <c r="AO22" s="128" t="s">
        <v>105</v>
      </c>
      <c r="AP22" s="129"/>
      <c r="AQ22" s="130"/>
      <c r="AR22" s="137"/>
      <c r="AS22" s="138"/>
      <c r="AT22" s="139"/>
      <c r="AU22" s="128" t="s">
        <v>120</v>
      </c>
      <c r="AV22" s="129"/>
      <c r="AW22" s="130"/>
      <c r="AX22" s="137"/>
      <c r="AY22" s="138"/>
      <c r="AZ22" s="139"/>
      <c r="BA22" s="128" t="s">
        <v>93</v>
      </c>
      <c r="BB22" s="129"/>
      <c r="BC22" s="130"/>
      <c r="BD22" s="128" t="s">
        <v>110</v>
      </c>
      <c r="BE22" s="129"/>
      <c r="BF22" s="130"/>
      <c r="BG22" s="128" t="s">
        <v>108</v>
      </c>
      <c r="BH22" s="129"/>
      <c r="BI22" s="130"/>
      <c r="BJ22" s="128"/>
      <c r="BK22" s="129"/>
      <c r="BL22" s="130"/>
      <c r="BM22" s="128" t="s">
        <v>52</v>
      </c>
      <c r="BN22" s="129"/>
      <c r="BO22" s="130"/>
      <c r="BP22" s="128"/>
      <c r="BQ22" s="129"/>
      <c r="BR22" s="130"/>
      <c r="BS22" s="128" t="s">
        <v>96</v>
      </c>
      <c r="BT22" s="129"/>
      <c r="BU22" s="130"/>
      <c r="BV22" s="137"/>
      <c r="BW22" s="138"/>
      <c r="BX22" s="139"/>
      <c r="BY22" s="137"/>
      <c r="BZ22" s="138"/>
      <c r="CA22" s="139"/>
      <c r="CB22" s="128" t="s">
        <v>97</v>
      </c>
      <c r="CC22" s="129"/>
      <c r="CD22" s="130"/>
      <c r="CE22" s="128" t="s">
        <v>109</v>
      </c>
      <c r="CF22" s="129"/>
      <c r="CG22" s="130"/>
      <c r="CH22" s="137"/>
      <c r="CI22" s="138"/>
      <c r="CJ22" s="139"/>
      <c r="CK22" s="137"/>
      <c r="CL22" s="138"/>
      <c r="CM22" s="139"/>
      <c r="CN22" s="137"/>
      <c r="CO22" s="138"/>
      <c r="CP22" s="139"/>
      <c r="CQ22" s="137"/>
      <c r="CR22" s="138"/>
      <c r="CS22" s="139"/>
      <c r="CT22" s="137"/>
      <c r="CU22" s="138"/>
      <c r="CV22" s="139"/>
      <c r="CW22" s="137"/>
      <c r="CX22" s="138"/>
      <c r="CY22" s="139"/>
      <c r="CZ22" s="128" t="s">
        <v>53</v>
      </c>
      <c r="DA22" s="129"/>
      <c r="DB22" s="130"/>
      <c r="DC22" s="128" t="s">
        <v>54</v>
      </c>
      <c r="DD22" s="129"/>
      <c r="DE22" s="130"/>
      <c r="DF22" s="128" t="s">
        <v>55</v>
      </c>
      <c r="DG22" s="129"/>
      <c r="DH22" s="130"/>
      <c r="DI22" s="128" t="s">
        <v>56</v>
      </c>
      <c r="DJ22" s="129"/>
      <c r="DK22" s="130"/>
      <c r="DL22" s="155"/>
      <c r="DM22" s="156"/>
      <c r="DN22" s="156"/>
      <c r="DO22" s="156"/>
      <c r="DP22" s="156"/>
      <c r="DQ22" s="156"/>
      <c r="DR22" s="156"/>
      <c r="DS22" s="156"/>
      <c r="DT22" s="156"/>
      <c r="DU22" s="157"/>
      <c r="DV22" s="155"/>
      <c r="DW22" s="156"/>
      <c r="DX22" s="156"/>
      <c r="DY22" s="156"/>
      <c r="DZ22" s="156"/>
      <c r="EA22" s="156"/>
      <c r="EB22" s="156"/>
      <c r="EC22" s="156"/>
      <c r="ED22" s="156"/>
      <c r="EE22" s="23"/>
      <c r="EF22" s="23"/>
      <c r="EG22" s="24" t="s">
        <v>125</v>
      </c>
      <c r="EH22" s="25"/>
      <c r="EI22" s="25"/>
      <c r="EJ22" s="26"/>
    </row>
    <row r="23" spans="1:140" ht="15.75" x14ac:dyDescent="0.2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40"/>
      <c r="O23" s="141"/>
      <c r="P23" s="141"/>
      <c r="Q23" s="141"/>
      <c r="R23" s="142"/>
      <c r="S23" s="140"/>
      <c r="T23" s="141"/>
      <c r="U23" s="141"/>
      <c r="V23" s="141"/>
      <c r="W23" s="141"/>
      <c r="X23" s="141"/>
      <c r="Y23" s="142"/>
      <c r="Z23" s="140"/>
      <c r="AA23" s="141"/>
      <c r="AB23" s="142"/>
      <c r="AC23" s="149"/>
      <c r="AD23" s="150"/>
      <c r="AE23" s="151"/>
      <c r="AF23" s="131"/>
      <c r="AG23" s="132"/>
      <c r="AH23" s="133"/>
      <c r="AI23" s="131"/>
      <c r="AJ23" s="132"/>
      <c r="AK23" s="133"/>
      <c r="AL23" s="131"/>
      <c r="AM23" s="132"/>
      <c r="AN23" s="133"/>
      <c r="AO23" s="131"/>
      <c r="AP23" s="132"/>
      <c r="AQ23" s="133"/>
      <c r="AR23" s="140"/>
      <c r="AS23" s="141"/>
      <c r="AT23" s="142"/>
      <c r="AU23" s="131"/>
      <c r="AV23" s="132"/>
      <c r="AW23" s="133"/>
      <c r="AX23" s="140"/>
      <c r="AY23" s="141"/>
      <c r="AZ23" s="142"/>
      <c r="BA23" s="131"/>
      <c r="BB23" s="132"/>
      <c r="BC23" s="133"/>
      <c r="BD23" s="131"/>
      <c r="BE23" s="132"/>
      <c r="BF23" s="133"/>
      <c r="BG23" s="131"/>
      <c r="BH23" s="132"/>
      <c r="BI23" s="133"/>
      <c r="BJ23" s="131"/>
      <c r="BK23" s="132"/>
      <c r="BL23" s="133"/>
      <c r="BM23" s="131"/>
      <c r="BN23" s="132"/>
      <c r="BO23" s="133"/>
      <c r="BP23" s="131"/>
      <c r="BQ23" s="132"/>
      <c r="BR23" s="133"/>
      <c r="BS23" s="131"/>
      <c r="BT23" s="132"/>
      <c r="BU23" s="133"/>
      <c r="BV23" s="140"/>
      <c r="BW23" s="141"/>
      <c r="BX23" s="142"/>
      <c r="BY23" s="140"/>
      <c r="BZ23" s="141"/>
      <c r="CA23" s="142"/>
      <c r="CB23" s="131"/>
      <c r="CC23" s="132"/>
      <c r="CD23" s="133"/>
      <c r="CE23" s="131"/>
      <c r="CF23" s="132"/>
      <c r="CG23" s="133"/>
      <c r="CH23" s="140"/>
      <c r="CI23" s="141"/>
      <c r="CJ23" s="142"/>
      <c r="CK23" s="140"/>
      <c r="CL23" s="141"/>
      <c r="CM23" s="142"/>
      <c r="CN23" s="140"/>
      <c r="CO23" s="141"/>
      <c r="CP23" s="142"/>
      <c r="CQ23" s="140"/>
      <c r="CR23" s="141"/>
      <c r="CS23" s="142"/>
      <c r="CT23" s="140"/>
      <c r="CU23" s="141"/>
      <c r="CV23" s="142"/>
      <c r="CW23" s="140"/>
      <c r="CX23" s="141"/>
      <c r="CY23" s="142"/>
      <c r="CZ23" s="131"/>
      <c r="DA23" s="132"/>
      <c r="DB23" s="133"/>
      <c r="DC23" s="131"/>
      <c r="DD23" s="132"/>
      <c r="DE23" s="133"/>
      <c r="DF23" s="131"/>
      <c r="DG23" s="132"/>
      <c r="DH23" s="133"/>
      <c r="DI23" s="131"/>
      <c r="DJ23" s="132"/>
      <c r="DK23" s="133"/>
      <c r="DL23" s="137" t="s">
        <v>57</v>
      </c>
      <c r="DM23" s="138"/>
      <c r="DN23" s="138"/>
      <c r="DO23" s="138"/>
      <c r="DP23" s="138"/>
      <c r="DQ23" s="138"/>
      <c r="DR23" s="138"/>
      <c r="DS23" s="138"/>
      <c r="DT23" s="138"/>
      <c r="DU23" s="139"/>
      <c r="DV23" s="137" t="s">
        <v>58</v>
      </c>
      <c r="DW23" s="138"/>
      <c r="DX23" s="138"/>
      <c r="DY23" s="138"/>
      <c r="DZ23" s="138"/>
      <c r="EA23" s="138"/>
      <c r="EB23" s="138"/>
      <c r="EC23" s="138"/>
      <c r="ED23" s="138"/>
      <c r="EE23" s="23"/>
      <c r="EF23" s="23"/>
      <c r="EH23" s="28" t="s">
        <v>59</v>
      </c>
      <c r="EI23" s="28" t="s">
        <v>60</v>
      </c>
      <c r="EJ23" s="28" t="s">
        <v>61</v>
      </c>
    </row>
    <row r="24" spans="1:140" ht="21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5"/>
      <c r="N24" s="143"/>
      <c r="O24" s="144"/>
      <c r="P24" s="144"/>
      <c r="Q24" s="144"/>
      <c r="R24" s="145"/>
      <c r="S24" s="143"/>
      <c r="T24" s="144"/>
      <c r="U24" s="144"/>
      <c r="V24" s="144"/>
      <c r="W24" s="144"/>
      <c r="X24" s="144"/>
      <c r="Y24" s="145"/>
      <c r="Z24" s="143"/>
      <c r="AA24" s="144"/>
      <c r="AB24" s="145"/>
      <c r="AC24" s="152"/>
      <c r="AD24" s="153"/>
      <c r="AE24" s="154"/>
      <c r="AF24" s="134"/>
      <c r="AG24" s="135"/>
      <c r="AH24" s="136"/>
      <c r="AI24" s="134"/>
      <c r="AJ24" s="135"/>
      <c r="AK24" s="136"/>
      <c r="AL24" s="134"/>
      <c r="AM24" s="135"/>
      <c r="AN24" s="136"/>
      <c r="AO24" s="134"/>
      <c r="AP24" s="135"/>
      <c r="AQ24" s="136"/>
      <c r="AR24" s="143"/>
      <c r="AS24" s="144"/>
      <c r="AT24" s="145"/>
      <c r="AU24" s="134"/>
      <c r="AV24" s="135"/>
      <c r="AW24" s="136"/>
      <c r="AX24" s="143"/>
      <c r="AY24" s="144"/>
      <c r="AZ24" s="145"/>
      <c r="BA24" s="134"/>
      <c r="BB24" s="135"/>
      <c r="BC24" s="136"/>
      <c r="BD24" s="134"/>
      <c r="BE24" s="135"/>
      <c r="BF24" s="136"/>
      <c r="BG24" s="134"/>
      <c r="BH24" s="135"/>
      <c r="BI24" s="136"/>
      <c r="BJ24" s="134"/>
      <c r="BK24" s="135"/>
      <c r="BL24" s="136"/>
      <c r="BM24" s="134"/>
      <c r="BN24" s="135"/>
      <c r="BO24" s="136"/>
      <c r="BP24" s="134"/>
      <c r="BQ24" s="135"/>
      <c r="BR24" s="136"/>
      <c r="BS24" s="134"/>
      <c r="BT24" s="135"/>
      <c r="BU24" s="136"/>
      <c r="BV24" s="143"/>
      <c r="BW24" s="144"/>
      <c r="BX24" s="145"/>
      <c r="BY24" s="143"/>
      <c r="BZ24" s="144"/>
      <c r="CA24" s="145"/>
      <c r="CB24" s="134"/>
      <c r="CC24" s="135"/>
      <c r="CD24" s="136"/>
      <c r="CE24" s="134"/>
      <c r="CF24" s="135"/>
      <c r="CG24" s="136"/>
      <c r="CH24" s="143"/>
      <c r="CI24" s="144"/>
      <c r="CJ24" s="145"/>
      <c r="CK24" s="143"/>
      <c r="CL24" s="144"/>
      <c r="CM24" s="145"/>
      <c r="CN24" s="143"/>
      <c r="CO24" s="144"/>
      <c r="CP24" s="145"/>
      <c r="CQ24" s="143"/>
      <c r="CR24" s="144"/>
      <c r="CS24" s="145"/>
      <c r="CT24" s="143"/>
      <c r="CU24" s="144"/>
      <c r="CV24" s="145"/>
      <c r="CW24" s="143"/>
      <c r="CX24" s="144"/>
      <c r="CY24" s="145"/>
      <c r="CZ24" s="134"/>
      <c r="DA24" s="135"/>
      <c r="DB24" s="136"/>
      <c r="DC24" s="134"/>
      <c r="DD24" s="135"/>
      <c r="DE24" s="136"/>
      <c r="DF24" s="134"/>
      <c r="DG24" s="135"/>
      <c r="DH24" s="136"/>
      <c r="DI24" s="134"/>
      <c r="DJ24" s="135"/>
      <c r="DK24" s="136"/>
      <c r="DL24" s="143" t="s">
        <v>62</v>
      </c>
      <c r="DM24" s="144"/>
      <c r="DN24" s="144"/>
      <c r="DO24" s="144"/>
      <c r="DP24" s="144"/>
      <c r="DQ24" s="144"/>
      <c r="DR24" s="144"/>
      <c r="DS24" s="144"/>
      <c r="DT24" s="144"/>
      <c r="DU24" s="145"/>
      <c r="DV24" s="143"/>
      <c r="DW24" s="144"/>
      <c r="DX24" s="144"/>
      <c r="DY24" s="144"/>
      <c r="DZ24" s="144"/>
      <c r="EA24" s="144"/>
      <c r="EB24" s="144"/>
      <c r="EC24" s="144"/>
      <c r="ED24" s="144"/>
      <c r="EE24" s="23"/>
      <c r="EF24" s="23"/>
      <c r="EG24" s="29"/>
      <c r="EH24" s="30"/>
      <c r="EI24" s="59"/>
      <c r="EJ24" s="31"/>
    </row>
    <row r="25" spans="1:140" ht="15.75" x14ac:dyDescent="0.25">
      <c r="A25" s="126">
        <v>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7"/>
      <c r="N25" s="125">
        <v>2</v>
      </c>
      <c r="O25" s="126"/>
      <c r="P25" s="126"/>
      <c r="Q25" s="126"/>
      <c r="R25" s="127"/>
      <c r="S25" s="125">
        <v>3</v>
      </c>
      <c r="T25" s="126"/>
      <c r="U25" s="126"/>
      <c r="V25" s="126"/>
      <c r="W25" s="126"/>
      <c r="X25" s="126"/>
      <c r="Y25" s="127"/>
      <c r="Z25" s="125">
        <v>4</v>
      </c>
      <c r="AA25" s="126"/>
      <c r="AB25" s="127"/>
      <c r="AC25" s="125">
        <v>5</v>
      </c>
      <c r="AD25" s="126"/>
      <c r="AE25" s="127"/>
      <c r="AF25" s="125">
        <v>6</v>
      </c>
      <c r="AG25" s="126"/>
      <c r="AH25" s="127"/>
      <c r="AI25" s="125">
        <v>7</v>
      </c>
      <c r="AJ25" s="126"/>
      <c r="AK25" s="127"/>
      <c r="AL25" s="125">
        <v>8</v>
      </c>
      <c r="AM25" s="126"/>
      <c r="AN25" s="127"/>
      <c r="AO25" s="125">
        <v>9</v>
      </c>
      <c r="AP25" s="126"/>
      <c r="AQ25" s="127"/>
      <c r="AR25" s="125">
        <v>10</v>
      </c>
      <c r="AS25" s="126"/>
      <c r="AT25" s="127"/>
      <c r="AU25" s="125">
        <v>11</v>
      </c>
      <c r="AV25" s="126"/>
      <c r="AW25" s="127"/>
      <c r="AX25" s="125">
        <v>12</v>
      </c>
      <c r="AY25" s="126"/>
      <c r="AZ25" s="127"/>
      <c r="BA25" s="125">
        <v>13</v>
      </c>
      <c r="BB25" s="126"/>
      <c r="BC25" s="127"/>
      <c r="BD25" s="125">
        <v>14</v>
      </c>
      <c r="BE25" s="126"/>
      <c r="BF25" s="127"/>
      <c r="BG25" s="125">
        <v>15</v>
      </c>
      <c r="BH25" s="126"/>
      <c r="BI25" s="127"/>
      <c r="BJ25" s="125">
        <v>16</v>
      </c>
      <c r="BK25" s="126"/>
      <c r="BL25" s="127"/>
      <c r="BM25" s="125">
        <v>17</v>
      </c>
      <c r="BN25" s="126"/>
      <c r="BO25" s="127"/>
      <c r="BP25" s="125">
        <v>18</v>
      </c>
      <c r="BQ25" s="126"/>
      <c r="BR25" s="127"/>
      <c r="BS25" s="125">
        <v>19</v>
      </c>
      <c r="BT25" s="126"/>
      <c r="BU25" s="127"/>
      <c r="BV25" s="125">
        <v>20</v>
      </c>
      <c r="BW25" s="126"/>
      <c r="BX25" s="127"/>
      <c r="BY25" s="125">
        <v>21</v>
      </c>
      <c r="BZ25" s="126"/>
      <c r="CA25" s="127"/>
      <c r="CB25" s="125">
        <v>22</v>
      </c>
      <c r="CC25" s="126"/>
      <c r="CD25" s="127"/>
      <c r="CE25" s="125">
        <v>23</v>
      </c>
      <c r="CF25" s="126"/>
      <c r="CG25" s="127"/>
      <c r="CH25" s="125">
        <v>24</v>
      </c>
      <c r="CI25" s="126"/>
      <c r="CJ25" s="127"/>
      <c r="CK25" s="125">
        <v>25</v>
      </c>
      <c r="CL25" s="126"/>
      <c r="CM25" s="127"/>
      <c r="CN25" s="125">
        <v>26</v>
      </c>
      <c r="CO25" s="126"/>
      <c r="CP25" s="127"/>
      <c r="CQ25" s="125">
        <v>27</v>
      </c>
      <c r="CR25" s="126"/>
      <c r="CS25" s="127"/>
      <c r="CT25" s="125">
        <v>28</v>
      </c>
      <c r="CU25" s="126"/>
      <c r="CV25" s="127"/>
      <c r="CW25" s="125">
        <v>29</v>
      </c>
      <c r="CX25" s="126"/>
      <c r="CY25" s="127"/>
      <c r="CZ25" s="125">
        <v>30</v>
      </c>
      <c r="DA25" s="126"/>
      <c r="DB25" s="127"/>
      <c r="DC25" s="125">
        <v>31</v>
      </c>
      <c r="DD25" s="126"/>
      <c r="DE25" s="127"/>
      <c r="DF25" s="125">
        <v>32</v>
      </c>
      <c r="DG25" s="126"/>
      <c r="DH25" s="127"/>
      <c r="DI25" s="125">
        <v>33</v>
      </c>
      <c r="DJ25" s="126"/>
      <c r="DK25" s="127"/>
      <c r="DL25" s="125">
        <v>34</v>
      </c>
      <c r="DM25" s="126"/>
      <c r="DN25" s="126"/>
      <c r="DO25" s="126"/>
      <c r="DP25" s="126"/>
      <c r="DQ25" s="126"/>
      <c r="DR25" s="126"/>
      <c r="DS25" s="126"/>
      <c r="DT25" s="126"/>
      <c r="DU25" s="127"/>
      <c r="DV25" s="125">
        <v>35</v>
      </c>
      <c r="DW25" s="126"/>
      <c r="DX25" s="126"/>
      <c r="DY25" s="126"/>
      <c r="DZ25" s="126"/>
      <c r="EA25" s="126"/>
      <c r="EB25" s="126"/>
      <c r="EC25" s="126"/>
      <c r="ED25" s="126"/>
      <c r="EE25" s="32"/>
      <c r="EF25" s="32"/>
      <c r="EG25" s="29" t="s">
        <v>91</v>
      </c>
      <c r="EH25" s="30">
        <f>DC42+DC104</f>
        <v>1.4</v>
      </c>
      <c r="EI25" s="59">
        <v>249</v>
      </c>
      <c r="EJ25" s="31">
        <f>EI25*EH25</f>
        <v>348.59999999999997</v>
      </c>
    </row>
    <row r="26" spans="1:140" ht="15.75" x14ac:dyDescent="0.25">
      <c r="A26" s="80" t="s">
        <v>63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62"/>
      <c r="O26" s="63"/>
      <c r="P26" s="63"/>
      <c r="Q26" s="63"/>
      <c r="R26" s="64"/>
      <c r="S26" s="62"/>
      <c r="T26" s="63"/>
      <c r="U26" s="63"/>
      <c r="V26" s="63"/>
      <c r="W26" s="63"/>
      <c r="X26" s="63"/>
      <c r="Y26" s="64"/>
      <c r="Z26" s="77">
        <v>7</v>
      </c>
      <c r="AA26" s="78"/>
      <c r="AB26" s="79"/>
      <c r="AC26" s="77">
        <v>7</v>
      </c>
      <c r="AD26" s="78"/>
      <c r="AE26" s="79"/>
      <c r="AF26" s="77">
        <f>Z26</f>
        <v>7</v>
      </c>
      <c r="AG26" s="78"/>
      <c r="AH26" s="79"/>
      <c r="AI26" s="77">
        <f>Z26</f>
        <v>7</v>
      </c>
      <c r="AJ26" s="78"/>
      <c r="AK26" s="79"/>
      <c r="AL26" s="77">
        <f>Z26</f>
        <v>7</v>
      </c>
      <c r="AM26" s="78"/>
      <c r="AN26" s="79"/>
      <c r="AO26" s="77">
        <f>Z26</f>
        <v>7</v>
      </c>
      <c r="AP26" s="78"/>
      <c r="AQ26" s="79"/>
      <c r="AR26" s="77"/>
      <c r="AS26" s="78"/>
      <c r="AT26" s="79"/>
      <c r="AU26" s="77">
        <f>Z26</f>
        <v>7</v>
      </c>
      <c r="AV26" s="78"/>
      <c r="AW26" s="79"/>
      <c r="AX26" s="77"/>
      <c r="AY26" s="78"/>
      <c r="AZ26" s="79"/>
      <c r="BA26" s="77">
        <f>Z26</f>
        <v>7</v>
      </c>
      <c r="BB26" s="78"/>
      <c r="BC26" s="79"/>
      <c r="BD26" s="77">
        <f>Z26</f>
        <v>7</v>
      </c>
      <c r="BE26" s="78"/>
      <c r="BF26" s="79"/>
      <c r="BG26" s="77">
        <f>Z26</f>
        <v>7</v>
      </c>
      <c r="BH26" s="78"/>
      <c r="BI26" s="79"/>
      <c r="BJ26" s="77">
        <f>Z26</f>
        <v>7</v>
      </c>
      <c r="BK26" s="78"/>
      <c r="BL26" s="79"/>
      <c r="BM26" s="77">
        <f>Z26</f>
        <v>7</v>
      </c>
      <c r="BN26" s="78"/>
      <c r="BO26" s="79"/>
      <c r="BP26" s="77"/>
      <c r="BQ26" s="78"/>
      <c r="BR26" s="79"/>
      <c r="BS26" s="77">
        <f>Z26</f>
        <v>7</v>
      </c>
      <c r="BT26" s="78"/>
      <c r="BU26" s="79"/>
      <c r="BV26" s="77"/>
      <c r="BW26" s="78"/>
      <c r="BX26" s="79"/>
      <c r="BY26" s="77"/>
      <c r="BZ26" s="78"/>
      <c r="CA26" s="79"/>
      <c r="CB26" s="77">
        <f>Z26</f>
        <v>7</v>
      </c>
      <c r="CC26" s="78"/>
      <c r="CD26" s="79"/>
      <c r="CE26" s="77">
        <f>Z26</f>
        <v>7</v>
      </c>
      <c r="CF26" s="78"/>
      <c r="CG26" s="79"/>
      <c r="CH26" s="77"/>
      <c r="CI26" s="78"/>
      <c r="CJ26" s="79"/>
      <c r="CK26" s="77"/>
      <c r="CL26" s="78"/>
      <c r="CM26" s="79"/>
      <c r="CN26" s="77"/>
      <c r="CO26" s="78"/>
      <c r="CP26" s="79"/>
      <c r="CQ26" s="77"/>
      <c r="CR26" s="78"/>
      <c r="CS26" s="79"/>
      <c r="CT26" s="77"/>
      <c r="CU26" s="78"/>
      <c r="CV26" s="79"/>
      <c r="CW26" s="77"/>
      <c r="CX26" s="78"/>
      <c r="CY26" s="79"/>
      <c r="CZ26" s="77"/>
      <c r="DA26" s="78"/>
      <c r="DB26" s="79"/>
      <c r="DC26" s="229"/>
      <c r="DD26" s="230"/>
      <c r="DE26" s="231"/>
      <c r="DF26" s="77"/>
      <c r="DG26" s="78"/>
      <c r="DH26" s="79"/>
      <c r="DI26" s="77"/>
      <c r="DJ26" s="78"/>
      <c r="DK26" s="79"/>
      <c r="DL26" s="77"/>
      <c r="DM26" s="78"/>
      <c r="DN26" s="78"/>
      <c r="DO26" s="78"/>
      <c r="DP26" s="78"/>
      <c r="DQ26" s="78"/>
      <c r="DR26" s="78"/>
      <c r="DS26" s="78"/>
      <c r="DT26" s="78"/>
      <c r="DU26" s="79"/>
      <c r="DV26" s="77"/>
      <c r="DW26" s="78"/>
      <c r="DX26" s="78"/>
      <c r="DY26" s="78"/>
      <c r="DZ26" s="78"/>
      <c r="EA26" s="78"/>
      <c r="EB26" s="78"/>
      <c r="EC26" s="78"/>
      <c r="ED26" s="78"/>
      <c r="EE26" s="6"/>
      <c r="EF26" s="6"/>
      <c r="EG26" s="29" t="s">
        <v>100</v>
      </c>
      <c r="EH26" s="30">
        <f>DC41+DC103</f>
        <v>2.6559999999999997</v>
      </c>
      <c r="EI26" s="55">
        <v>59</v>
      </c>
      <c r="EJ26" s="31">
        <f t="shared" ref="EJ26:EJ45" si="0">EH26*EI26</f>
        <v>156.70399999999998</v>
      </c>
    </row>
    <row r="27" spans="1:140" ht="15.75" x14ac:dyDescent="0.25">
      <c r="A27" s="80" t="s">
        <v>64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62"/>
      <c r="O27" s="63"/>
      <c r="P27" s="63"/>
      <c r="Q27" s="63"/>
      <c r="R27" s="64"/>
      <c r="S27" s="62"/>
      <c r="T27" s="63"/>
      <c r="U27" s="63"/>
      <c r="V27" s="63"/>
      <c r="W27" s="63"/>
      <c r="X27" s="63"/>
      <c r="Y27" s="64"/>
      <c r="Z27" s="77"/>
      <c r="AA27" s="78"/>
      <c r="AB27" s="79"/>
      <c r="AC27" s="77">
        <v>168</v>
      </c>
      <c r="AD27" s="78"/>
      <c r="AE27" s="79"/>
      <c r="AF27" s="77">
        <v>3</v>
      </c>
      <c r="AG27" s="78"/>
      <c r="AH27" s="79"/>
      <c r="AI27" s="77"/>
      <c r="AJ27" s="78"/>
      <c r="AK27" s="79"/>
      <c r="AL27" s="77"/>
      <c r="AM27" s="78"/>
      <c r="AN27" s="79"/>
      <c r="AO27" s="77">
        <v>395</v>
      </c>
      <c r="AP27" s="78"/>
      <c r="AQ27" s="79"/>
      <c r="AR27" s="77"/>
      <c r="AS27" s="78"/>
      <c r="AT27" s="79"/>
      <c r="AU27" s="77">
        <v>399</v>
      </c>
      <c r="AV27" s="78"/>
      <c r="AW27" s="79"/>
      <c r="AX27" s="77"/>
      <c r="AY27" s="78"/>
      <c r="AZ27" s="79"/>
      <c r="BA27" s="77" t="s">
        <v>121</v>
      </c>
      <c r="BB27" s="78"/>
      <c r="BC27" s="79"/>
      <c r="BD27" s="77">
        <v>305</v>
      </c>
      <c r="BE27" s="78"/>
      <c r="BF27" s="79"/>
      <c r="BG27" s="77">
        <v>321</v>
      </c>
      <c r="BH27" s="78"/>
      <c r="BI27" s="79"/>
      <c r="BJ27" s="77"/>
      <c r="BK27" s="78"/>
      <c r="BL27" s="79"/>
      <c r="BM27" s="77"/>
      <c r="BN27" s="78"/>
      <c r="BO27" s="79"/>
      <c r="BP27" s="77"/>
      <c r="BQ27" s="78"/>
      <c r="BR27" s="79"/>
      <c r="BS27" s="77">
        <v>376</v>
      </c>
      <c r="BT27" s="78"/>
      <c r="BU27" s="79"/>
      <c r="BV27" s="77"/>
      <c r="BW27" s="78"/>
      <c r="BX27" s="79"/>
      <c r="BY27" s="77"/>
      <c r="BZ27" s="78"/>
      <c r="CA27" s="79"/>
      <c r="CB27" s="77">
        <v>393</v>
      </c>
      <c r="CC27" s="78"/>
      <c r="CD27" s="79"/>
      <c r="CE27" s="77"/>
      <c r="CF27" s="78"/>
      <c r="CG27" s="79"/>
      <c r="CH27" s="77"/>
      <c r="CI27" s="78"/>
      <c r="CJ27" s="79"/>
      <c r="CK27" s="77"/>
      <c r="CL27" s="78"/>
      <c r="CM27" s="79"/>
      <c r="CN27" s="77"/>
      <c r="CO27" s="78"/>
      <c r="CP27" s="79"/>
      <c r="CQ27" s="77"/>
      <c r="CR27" s="78"/>
      <c r="CS27" s="79"/>
      <c r="CT27" s="77"/>
      <c r="CU27" s="78"/>
      <c r="CV27" s="79"/>
      <c r="CW27" s="77"/>
      <c r="CX27" s="78"/>
      <c r="CY27" s="79"/>
      <c r="CZ27" s="77"/>
      <c r="DA27" s="78"/>
      <c r="DB27" s="79"/>
      <c r="DC27" s="77"/>
      <c r="DD27" s="78"/>
      <c r="DE27" s="79"/>
      <c r="DF27" s="77"/>
      <c r="DG27" s="78"/>
      <c r="DH27" s="79"/>
      <c r="DI27" s="77"/>
      <c r="DJ27" s="78"/>
      <c r="DK27" s="79"/>
      <c r="DL27" s="77"/>
      <c r="DM27" s="78"/>
      <c r="DN27" s="78"/>
      <c r="DO27" s="78"/>
      <c r="DP27" s="78"/>
      <c r="DQ27" s="78"/>
      <c r="DR27" s="78"/>
      <c r="DS27" s="78"/>
      <c r="DT27" s="78"/>
      <c r="DU27" s="79"/>
      <c r="DV27" s="77"/>
      <c r="DW27" s="78"/>
      <c r="DX27" s="78"/>
      <c r="DY27" s="78"/>
      <c r="DZ27" s="78"/>
      <c r="EA27" s="78"/>
      <c r="EB27" s="78"/>
      <c r="EC27" s="78"/>
      <c r="ED27" s="78"/>
      <c r="EE27" s="6"/>
      <c r="EF27" s="6"/>
      <c r="EG27" s="29" t="s">
        <v>105</v>
      </c>
      <c r="EH27" s="30">
        <f>DC32+DC109</f>
        <v>4.2999999999999997E-2</v>
      </c>
      <c r="EI27" s="55">
        <v>630</v>
      </c>
      <c r="EJ27" s="31">
        <f t="shared" si="0"/>
        <v>27.089999999999996</v>
      </c>
    </row>
    <row r="28" spans="1:140" ht="16.5" thickBot="1" x14ac:dyDescent="0.3">
      <c r="A28" s="117" t="s">
        <v>65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9"/>
      <c r="O28" s="120"/>
      <c r="P28" s="120"/>
      <c r="Q28" s="120"/>
      <c r="R28" s="121"/>
      <c r="S28" s="119"/>
      <c r="T28" s="120"/>
      <c r="U28" s="120"/>
      <c r="V28" s="120"/>
      <c r="W28" s="120"/>
      <c r="X28" s="120"/>
      <c r="Y28" s="121"/>
      <c r="Z28" s="109"/>
      <c r="AA28" s="110"/>
      <c r="AB28" s="111"/>
      <c r="AC28" s="109">
        <v>155</v>
      </c>
      <c r="AD28" s="110"/>
      <c r="AE28" s="111"/>
      <c r="AF28" s="122" t="s">
        <v>119</v>
      </c>
      <c r="AG28" s="123"/>
      <c r="AH28" s="124"/>
      <c r="AI28" s="109"/>
      <c r="AJ28" s="110"/>
      <c r="AK28" s="111"/>
      <c r="AL28" s="109"/>
      <c r="AM28" s="110"/>
      <c r="AN28" s="111"/>
      <c r="AO28" s="109">
        <v>180</v>
      </c>
      <c r="AP28" s="110"/>
      <c r="AQ28" s="111"/>
      <c r="AR28" s="109"/>
      <c r="AS28" s="110"/>
      <c r="AT28" s="111"/>
      <c r="AU28" s="109">
        <v>100</v>
      </c>
      <c r="AV28" s="110"/>
      <c r="AW28" s="111"/>
      <c r="AX28" s="109"/>
      <c r="AY28" s="110"/>
      <c r="AZ28" s="111"/>
      <c r="BA28" s="109">
        <v>180</v>
      </c>
      <c r="BB28" s="110"/>
      <c r="BC28" s="111"/>
      <c r="BD28" s="122" t="s">
        <v>107</v>
      </c>
      <c r="BE28" s="110"/>
      <c r="BF28" s="111"/>
      <c r="BG28" s="109">
        <v>130</v>
      </c>
      <c r="BH28" s="110"/>
      <c r="BI28" s="111"/>
      <c r="BJ28" s="122"/>
      <c r="BK28" s="123"/>
      <c r="BL28" s="124"/>
      <c r="BM28" s="109">
        <v>60</v>
      </c>
      <c r="BN28" s="110"/>
      <c r="BO28" s="111"/>
      <c r="BP28" s="109"/>
      <c r="BQ28" s="110"/>
      <c r="BR28" s="111"/>
      <c r="BS28" s="109">
        <v>180</v>
      </c>
      <c r="BT28" s="110"/>
      <c r="BU28" s="111"/>
      <c r="BV28" s="109"/>
      <c r="BW28" s="110"/>
      <c r="BX28" s="111"/>
      <c r="BY28" s="109"/>
      <c r="BZ28" s="110"/>
      <c r="CA28" s="111"/>
      <c r="CB28" s="109">
        <v>180</v>
      </c>
      <c r="CC28" s="110"/>
      <c r="CD28" s="111"/>
      <c r="CE28" s="109" t="s">
        <v>66</v>
      </c>
      <c r="CF28" s="110"/>
      <c r="CG28" s="111"/>
      <c r="CH28" s="109"/>
      <c r="CI28" s="110"/>
      <c r="CJ28" s="111"/>
      <c r="CK28" s="109"/>
      <c r="CL28" s="110"/>
      <c r="CM28" s="111"/>
      <c r="CN28" s="109"/>
      <c r="CO28" s="110"/>
      <c r="CP28" s="111"/>
      <c r="CQ28" s="109"/>
      <c r="CR28" s="110"/>
      <c r="CS28" s="111"/>
      <c r="CT28" s="109"/>
      <c r="CU28" s="110"/>
      <c r="CV28" s="111"/>
      <c r="CW28" s="109"/>
      <c r="CX28" s="110"/>
      <c r="CY28" s="111"/>
      <c r="CZ28" s="109"/>
      <c r="DA28" s="110"/>
      <c r="DB28" s="111"/>
      <c r="DC28" s="109"/>
      <c r="DD28" s="110"/>
      <c r="DE28" s="111"/>
      <c r="DF28" s="109"/>
      <c r="DG28" s="110"/>
      <c r="DH28" s="111"/>
      <c r="DI28" s="109"/>
      <c r="DJ28" s="110"/>
      <c r="DK28" s="111"/>
      <c r="DL28" s="109"/>
      <c r="DM28" s="110"/>
      <c r="DN28" s="110"/>
      <c r="DO28" s="110"/>
      <c r="DP28" s="110"/>
      <c r="DQ28" s="110"/>
      <c r="DR28" s="110"/>
      <c r="DS28" s="110"/>
      <c r="DT28" s="110"/>
      <c r="DU28" s="111"/>
      <c r="DV28" s="109"/>
      <c r="DW28" s="110"/>
      <c r="DX28" s="110"/>
      <c r="DY28" s="110"/>
      <c r="DZ28" s="110"/>
      <c r="EA28" s="110"/>
      <c r="EB28" s="110"/>
      <c r="EC28" s="110"/>
      <c r="ED28" s="110"/>
      <c r="EE28" s="6"/>
      <c r="EF28" s="6"/>
      <c r="EG28" s="29" t="s">
        <v>102</v>
      </c>
      <c r="EH28" s="30">
        <f>DC29+DC91</f>
        <v>0.41400000000000003</v>
      </c>
      <c r="EI28" s="55">
        <v>60</v>
      </c>
      <c r="EJ28" s="31">
        <f>EH28*EI28</f>
        <v>24.840000000000003</v>
      </c>
    </row>
    <row r="29" spans="1:140" ht="17.25" thickTop="1" thickBot="1" x14ac:dyDescent="0.3">
      <c r="A29" s="112" t="s">
        <v>102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3"/>
      <c r="N29" s="114"/>
      <c r="O29" s="115"/>
      <c r="P29" s="115"/>
      <c r="Q29" s="115"/>
      <c r="R29" s="116"/>
      <c r="S29" s="114" t="s">
        <v>67</v>
      </c>
      <c r="T29" s="115"/>
      <c r="U29" s="115"/>
      <c r="V29" s="115"/>
      <c r="W29" s="115"/>
      <c r="X29" s="115"/>
      <c r="Y29" s="116"/>
      <c r="Z29" s="100"/>
      <c r="AA29" s="101"/>
      <c r="AB29" s="102"/>
      <c r="AC29" s="100">
        <v>2.3E-2</v>
      </c>
      <c r="AD29" s="101"/>
      <c r="AE29" s="102"/>
      <c r="AF29" s="100"/>
      <c r="AG29" s="101"/>
      <c r="AH29" s="102"/>
      <c r="AI29" s="100"/>
      <c r="AJ29" s="101"/>
      <c r="AK29" s="102"/>
      <c r="AL29" s="100"/>
      <c r="AM29" s="101"/>
      <c r="AN29" s="102"/>
      <c r="AO29" s="100"/>
      <c r="AP29" s="101"/>
      <c r="AQ29" s="102"/>
      <c r="AR29" s="100"/>
      <c r="AS29" s="101"/>
      <c r="AT29" s="102"/>
      <c r="AU29" s="100"/>
      <c r="AV29" s="101"/>
      <c r="AW29" s="102"/>
      <c r="AX29" s="100"/>
      <c r="AY29" s="101"/>
      <c r="AZ29" s="102"/>
      <c r="BA29" s="100"/>
      <c r="BB29" s="101"/>
      <c r="BC29" s="102"/>
      <c r="BD29" s="100"/>
      <c r="BE29" s="101"/>
      <c r="BF29" s="102"/>
      <c r="BG29" s="100"/>
      <c r="BH29" s="101"/>
      <c r="BI29" s="102"/>
      <c r="BJ29" s="100"/>
      <c r="BK29" s="101"/>
      <c r="BL29" s="102"/>
      <c r="BM29" s="106"/>
      <c r="BN29" s="107"/>
      <c r="BO29" s="108"/>
      <c r="BP29" s="100"/>
      <c r="BQ29" s="101"/>
      <c r="BR29" s="102"/>
      <c r="BS29" s="100"/>
      <c r="BT29" s="101"/>
      <c r="BU29" s="102"/>
      <c r="BV29" s="100"/>
      <c r="BW29" s="101"/>
      <c r="BX29" s="102"/>
      <c r="BY29" s="100"/>
      <c r="BZ29" s="101"/>
      <c r="CA29" s="102"/>
      <c r="CB29" s="100"/>
      <c r="CC29" s="101"/>
      <c r="CD29" s="102"/>
      <c r="CE29" s="100"/>
      <c r="CF29" s="101"/>
      <c r="CG29" s="102"/>
      <c r="CH29" s="100"/>
      <c r="CI29" s="101"/>
      <c r="CJ29" s="102"/>
      <c r="CK29" s="100"/>
      <c r="CL29" s="101"/>
      <c r="CM29" s="102"/>
      <c r="CN29" s="100"/>
      <c r="CO29" s="101"/>
      <c r="CP29" s="102"/>
      <c r="CQ29" s="100"/>
      <c r="CR29" s="101"/>
      <c r="CS29" s="102"/>
      <c r="CT29" s="100"/>
      <c r="CU29" s="101"/>
      <c r="CV29" s="102"/>
      <c r="CW29" s="100"/>
      <c r="CX29" s="101"/>
      <c r="CY29" s="102"/>
      <c r="CZ29" s="100">
        <v>2.3E-2</v>
      </c>
      <c r="DA29" s="101"/>
      <c r="DB29" s="102"/>
      <c r="DC29" s="100">
        <f>CZ29*AA16</f>
        <v>0.161</v>
      </c>
      <c r="DD29" s="101"/>
      <c r="DE29" s="102"/>
      <c r="DF29" s="103">
        <v>60</v>
      </c>
      <c r="DG29" s="104"/>
      <c r="DH29" s="105"/>
      <c r="DI29" s="103">
        <f>DF29*DC29</f>
        <v>9.66</v>
      </c>
      <c r="DJ29" s="104"/>
      <c r="DK29" s="105"/>
      <c r="DL29" s="106"/>
      <c r="DM29" s="107"/>
      <c r="DN29" s="107"/>
      <c r="DO29" s="107"/>
      <c r="DP29" s="107"/>
      <c r="DQ29" s="107"/>
      <c r="DR29" s="107"/>
      <c r="DS29" s="107"/>
      <c r="DT29" s="107"/>
      <c r="DU29" s="108"/>
      <c r="DV29" s="106"/>
      <c r="DW29" s="107"/>
      <c r="DX29" s="107"/>
      <c r="DY29" s="107"/>
      <c r="DZ29" s="107"/>
      <c r="EA29" s="107"/>
      <c r="EB29" s="107"/>
      <c r="EC29" s="107"/>
      <c r="ED29" s="107"/>
      <c r="EE29" s="6"/>
      <c r="EF29" s="6"/>
      <c r="EG29" s="33" t="s">
        <v>73</v>
      </c>
      <c r="EH29" s="30">
        <f>DC43+DC105</f>
        <v>0.158</v>
      </c>
      <c r="EI29" s="55">
        <v>43</v>
      </c>
      <c r="EJ29" s="31">
        <f>EI29*EH29</f>
        <v>6.7940000000000005</v>
      </c>
    </row>
    <row r="30" spans="1:140" ht="16.5" thickTop="1" x14ac:dyDescent="0.25">
      <c r="A30" s="80" t="s">
        <v>87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  <c r="N30" s="62"/>
      <c r="O30" s="63"/>
      <c r="P30" s="63"/>
      <c r="Q30" s="63"/>
      <c r="R30" s="64"/>
      <c r="S30" s="62" t="s">
        <v>67</v>
      </c>
      <c r="T30" s="63"/>
      <c r="U30" s="63"/>
      <c r="V30" s="63"/>
      <c r="W30" s="63"/>
      <c r="X30" s="63"/>
      <c r="Y30" s="64"/>
      <c r="Z30" s="65"/>
      <c r="AA30" s="66"/>
      <c r="AB30" s="67"/>
      <c r="AC30" s="65">
        <v>4.0000000000000001E-3</v>
      </c>
      <c r="AD30" s="66"/>
      <c r="AE30" s="67"/>
      <c r="AF30" s="65"/>
      <c r="AG30" s="66"/>
      <c r="AH30" s="67"/>
      <c r="AI30" s="65"/>
      <c r="AJ30" s="66"/>
      <c r="AK30" s="67"/>
      <c r="AL30" s="65"/>
      <c r="AM30" s="66"/>
      <c r="AN30" s="67"/>
      <c r="AO30" s="65"/>
      <c r="AP30" s="66"/>
      <c r="AQ30" s="67"/>
      <c r="AR30" s="65"/>
      <c r="AS30" s="66"/>
      <c r="AT30" s="67"/>
      <c r="AU30" s="65"/>
      <c r="AV30" s="66"/>
      <c r="AW30" s="67"/>
      <c r="AX30" s="65"/>
      <c r="AY30" s="66"/>
      <c r="AZ30" s="67"/>
      <c r="BA30" s="65"/>
      <c r="BB30" s="66"/>
      <c r="BC30" s="67"/>
      <c r="BD30" s="65">
        <v>5.0000000000000001E-3</v>
      </c>
      <c r="BE30" s="66"/>
      <c r="BF30" s="67"/>
      <c r="BG30" s="97">
        <v>5.0000000000000001E-3</v>
      </c>
      <c r="BH30" s="98"/>
      <c r="BI30" s="99"/>
      <c r="BJ30" s="65"/>
      <c r="BK30" s="66"/>
      <c r="BL30" s="67"/>
      <c r="BM30" s="65"/>
      <c r="BN30" s="66"/>
      <c r="BO30" s="67"/>
      <c r="BP30" s="65"/>
      <c r="BQ30" s="66"/>
      <c r="BR30" s="67"/>
      <c r="BS30" s="65"/>
      <c r="BT30" s="66"/>
      <c r="BU30" s="67"/>
      <c r="BV30" s="65"/>
      <c r="BW30" s="66"/>
      <c r="BX30" s="67"/>
      <c r="BY30" s="65"/>
      <c r="BZ30" s="66"/>
      <c r="CA30" s="67"/>
      <c r="CB30" s="65"/>
      <c r="CC30" s="66"/>
      <c r="CD30" s="67"/>
      <c r="CE30" s="65"/>
      <c r="CF30" s="66"/>
      <c r="CG30" s="67"/>
      <c r="CH30" s="65"/>
      <c r="CI30" s="66"/>
      <c r="CJ30" s="67"/>
      <c r="CK30" s="65"/>
      <c r="CL30" s="66"/>
      <c r="CM30" s="67"/>
      <c r="CN30" s="65"/>
      <c r="CO30" s="66"/>
      <c r="CP30" s="67"/>
      <c r="CQ30" s="65"/>
      <c r="CR30" s="66"/>
      <c r="CS30" s="67"/>
      <c r="CT30" s="65"/>
      <c r="CU30" s="66"/>
      <c r="CV30" s="67"/>
      <c r="CW30" s="65"/>
      <c r="CX30" s="66"/>
      <c r="CY30" s="67"/>
      <c r="CZ30" s="65">
        <f>BG30+BD30+AC30</f>
        <v>1.4E-2</v>
      </c>
      <c r="DA30" s="66"/>
      <c r="DB30" s="67"/>
      <c r="DC30" s="100">
        <f>CZ30*AA16</f>
        <v>9.8000000000000004E-2</v>
      </c>
      <c r="DD30" s="101"/>
      <c r="DE30" s="102"/>
      <c r="DF30" s="74">
        <v>1079</v>
      </c>
      <c r="DG30" s="75"/>
      <c r="DH30" s="76"/>
      <c r="DI30" s="74">
        <f>DC30*DF30</f>
        <v>105.742</v>
      </c>
      <c r="DJ30" s="75"/>
      <c r="DK30" s="76"/>
      <c r="DL30" s="77"/>
      <c r="DM30" s="78"/>
      <c r="DN30" s="78"/>
      <c r="DO30" s="78"/>
      <c r="DP30" s="78"/>
      <c r="DQ30" s="78"/>
      <c r="DR30" s="78"/>
      <c r="DS30" s="78"/>
      <c r="DT30" s="78"/>
      <c r="DU30" s="79"/>
      <c r="DV30" s="77"/>
      <c r="DW30" s="78"/>
      <c r="DX30" s="78"/>
      <c r="DY30" s="78"/>
      <c r="DZ30" s="78"/>
      <c r="EA30" s="78"/>
      <c r="EB30" s="78"/>
      <c r="EC30" s="78"/>
      <c r="ED30" s="78"/>
      <c r="EE30" s="6"/>
      <c r="EF30" s="6"/>
      <c r="EG30" s="34" t="str">
        <f>A93</f>
        <v>Масло растит.</v>
      </c>
      <c r="EH30" s="30">
        <f>DC31+DC93</f>
        <v>0.10400000000000001</v>
      </c>
      <c r="EI30" s="57">
        <v>150</v>
      </c>
      <c r="EJ30" s="31">
        <f>EI30*EH30</f>
        <v>15.600000000000001</v>
      </c>
    </row>
    <row r="31" spans="1:140" ht="15.75" x14ac:dyDescent="0.25">
      <c r="A31" s="80" t="s">
        <v>86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/>
      <c r="N31" s="62"/>
      <c r="O31" s="63"/>
      <c r="P31" s="63"/>
      <c r="Q31" s="63"/>
      <c r="R31" s="64"/>
      <c r="S31" s="62" t="s">
        <v>67</v>
      </c>
      <c r="T31" s="63"/>
      <c r="U31" s="63"/>
      <c r="V31" s="63"/>
      <c r="W31" s="63"/>
      <c r="X31" s="63"/>
      <c r="Y31" s="64"/>
      <c r="Z31" s="65"/>
      <c r="AA31" s="66"/>
      <c r="AB31" s="67"/>
      <c r="AC31" s="65"/>
      <c r="AD31" s="66"/>
      <c r="AE31" s="67"/>
      <c r="AF31" s="65"/>
      <c r="AG31" s="66"/>
      <c r="AH31" s="67"/>
      <c r="AI31" s="65"/>
      <c r="AJ31" s="66"/>
      <c r="AK31" s="67"/>
      <c r="AL31" s="65"/>
      <c r="AM31" s="66"/>
      <c r="AN31" s="67"/>
      <c r="AO31" s="65"/>
      <c r="AP31" s="66"/>
      <c r="AQ31" s="67"/>
      <c r="AR31" s="65"/>
      <c r="AS31" s="66"/>
      <c r="AT31" s="67"/>
      <c r="AU31" s="65"/>
      <c r="AV31" s="66"/>
      <c r="AW31" s="67"/>
      <c r="AX31" s="65"/>
      <c r="AY31" s="66"/>
      <c r="AZ31" s="67"/>
      <c r="BA31" s="65">
        <v>4.0000000000000001E-3</v>
      </c>
      <c r="BB31" s="66"/>
      <c r="BC31" s="67"/>
      <c r="BD31" s="65">
        <v>3.0000000000000001E-3</v>
      </c>
      <c r="BE31" s="66"/>
      <c r="BF31" s="67"/>
      <c r="BG31" s="65"/>
      <c r="BH31" s="66"/>
      <c r="BI31" s="67"/>
      <c r="BJ31" s="65"/>
      <c r="BK31" s="66"/>
      <c r="BL31" s="67"/>
      <c r="BM31" s="65"/>
      <c r="BN31" s="66"/>
      <c r="BO31" s="67"/>
      <c r="BP31" s="65"/>
      <c r="BQ31" s="66"/>
      <c r="BR31" s="67"/>
      <c r="BS31" s="65"/>
      <c r="BT31" s="66"/>
      <c r="BU31" s="67"/>
      <c r="BV31" s="65"/>
      <c r="BW31" s="66"/>
      <c r="BX31" s="67"/>
      <c r="BY31" s="65"/>
      <c r="BZ31" s="66"/>
      <c r="CA31" s="67"/>
      <c r="CB31" s="65"/>
      <c r="CC31" s="66"/>
      <c r="CD31" s="67"/>
      <c r="CE31" s="65"/>
      <c r="CF31" s="66"/>
      <c r="CG31" s="67"/>
      <c r="CH31" s="65"/>
      <c r="CI31" s="66"/>
      <c r="CJ31" s="67"/>
      <c r="CK31" s="65"/>
      <c r="CL31" s="66"/>
      <c r="CM31" s="67"/>
      <c r="CN31" s="65"/>
      <c r="CO31" s="66"/>
      <c r="CP31" s="67"/>
      <c r="CQ31" s="65"/>
      <c r="CR31" s="66"/>
      <c r="CS31" s="67"/>
      <c r="CT31" s="65"/>
      <c r="CU31" s="66"/>
      <c r="CV31" s="67"/>
      <c r="CW31" s="65"/>
      <c r="CX31" s="66"/>
      <c r="CY31" s="67"/>
      <c r="CZ31" s="65">
        <v>7.0000000000000001E-3</v>
      </c>
      <c r="DA31" s="66"/>
      <c r="DB31" s="67"/>
      <c r="DC31" s="65">
        <f>CZ31*AA16</f>
        <v>4.9000000000000002E-2</v>
      </c>
      <c r="DD31" s="66"/>
      <c r="DE31" s="67"/>
      <c r="DF31" s="74">
        <v>150</v>
      </c>
      <c r="DG31" s="75"/>
      <c r="DH31" s="76"/>
      <c r="DI31" s="74">
        <f t="shared" ref="DI31:DI46" si="1">DC31*DF31</f>
        <v>7.3500000000000005</v>
      </c>
      <c r="DJ31" s="75"/>
      <c r="DK31" s="76"/>
      <c r="DL31" s="77"/>
      <c r="DM31" s="78"/>
      <c r="DN31" s="78"/>
      <c r="DO31" s="78"/>
      <c r="DP31" s="78"/>
      <c r="DQ31" s="78"/>
      <c r="DR31" s="78"/>
      <c r="DS31" s="78"/>
      <c r="DT31" s="78"/>
      <c r="DU31" s="79"/>
      <c r="DV31" s="77"/>
      <c r="DW31" s="78"/>
      <c r="DX31" s="78"/>
      <c r="DY31" s="78"/>
      <c r="DZ31" s="78"/>
      <c r="EA31" s="78"/>
      <c r="EB31" s="78"/>
      <c r="EC31" s="78"/>
      <c r="ED31" s="78"/>
      <c r="EE31" s="6"/>
      <c r="EF31" s="6"/>
      <c r="EG31" s="29" t="str">
        <f>A92</f>
        <v>Масло слив.</v>
      </c>
      <c r="EH31" s="30">
        <f>DC30+DC92</f>
        <v>0.24100000000000002</v>
      </c>
      <c r="EI31" s="55">
        <v>1079</v>
      </c>
      <c r="EJ31" s="31">
        <f t="shared" si="0"/>
        <v>260.03900000000004</v>
      </c>
    </row>
    <row r="32" spans="1:140" ht="15.75" x14ac:dyDescent="0.25">
      <c r="A32" s="95" t="s">
        <v>105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  <c r="N32" s="62"/>
      <c r="O32" s="63"/>
      <c r="P32" s="63"/>
      <c r="Q32" s="63"/>
      <c r="R32" s="64"/>
      <c r="S32" s="62" t="s">
        <v>69</v>
      </c>
      <c r="T32" s="63"/>
      <c r="U32" s="63"/>
      <c r="V32" s="63"/>
      <c r="W32" s="63"/>
      <c r="X32" s="63"/>
      <c r="Y32" s="64"/>
      <c r="Z32" s="65"/>
      <c r="AA32" s="66"/>
      <c r="AB32" s="67"/>
      <c r="AC32" s="65"/>
      <c r="AD32" s="66"/>
      <c r="AE32" s="67"/>
      <c r="AF32" s="65"/>
      <c r="AG32" s="66"/>
      <c r="AH32" s="67"/>
      <c r="AI32" s="65"/>
      <c r="AJ32" s="66"/>
      <c r="AK32" s="67"/>
      <c r="AL32" s="65"/>
      <c r="AM32" s="66"/>
      <c r="AN32" s="67"/>
      <c r="AO32" s="65">
        <v>3.0000000000000001E-3</v>
      </c>
      <c r="AP32" s="66"/>
      <c r="AQ32" s="67"/>
      <c r="AR32" s="65"/>
      <c r="AS32" s="66"/>
      <c r="AT32" s="67"/>
      <c r="AU32" s="65"/>
      <c r="AV32" s="66"/>
      <c r="AW32" s="67"/>
      <c r="AX32" s="65"/>
      <c r="AY32" s="66"/>
      <c r="AZ32" s="67"/>
      <c r="BA32" s="65"/>
      <c r="BB32" s="66"/>
      <c r="BC32" s="67"/>
      <c r="BD32" s="65"/>
      <c r="BE32" s="66"/>
      <c r="BF32" s="67"/>
      <c r="BG32" s="65"/>
      <c r="BH32" s="66"/>
      <c r="BI32" s="67"/>
      <c r="BJ32" s="65"/>
      <c r="BK32" s="66"/>
      <c r="BL32" s="67"/>
      <c r="BM32" s="65"/>
      <c r="BN32" s="66"/>
      <c r="BO32" s="67"/>
      <c r="BP32" s="65"/>
      <c r="BQ32" s="66"/>
      <c r="BR32" s="67"/>
      <c r="BS32" s="65"/>
      <c r="BT32" s="66"/>
      <c r="BU32" s="67"/>
      <c r="BV32" s="65"/>
      <c r="BW32" s="66"/>
      <c r="BX32" s="67"/>
      <c r="BY32" s="65"/>
      <c r="BZ32" s="66"/>
      <c r="CA32" s="67"/>
      <c r="CB32" s="83"/>
      <c r="CC32" s="84"/>
      <c r="CD32" s="85"/>
      <c r="CE32" s="65"/>
      <c r="CF32" s="66"/>
      <c r="CG32" s="67"/>
      <c r="CH32" s="65"/>
      <c r="CI32" s="66"/>
      <c r="CJ32" s="67"/>
      <c r="CK32" s="65"/>
      <c r="CL32" s="66"/>
      <c r="CM32" s="67"/>
      <c r="CN32" s="65"/>
      <c r="CO32" s="66"/>
      <c r="CP32" s="67"/>
      <c r="CQ32" s="65"/>
      <c r="CR32" s="66"/>
      <c r="CS32" s="67"/>
      <c r="CT32" s="65"/>
      <c r="CU32" s="66"/>
      <c r="CV32" s="67"/>
      <c r="CW32" s="65"/>
      <c r="CX32" s="66"/>
      <c r="CY32" s="67"/>
      <c r="CZ32" s="65">
        <v>3.0000000000000001E-3</v>
      </c>
      <c r="DA32" s="66"/>
      <c r="DB32" s="67"/>
      <c r="DC32" s="65">
        <f>CZ32*AA16</f>
        <v>2.1000000000000001E-2</v>
      </c>
      <c r="DD32" s="66"/>
      <c r="DE32" s="67"/>
      <c r="DF32" s="74">
        <v>630</v>
      </c>
      <c r="DG32" s="75"/>
      <c r="DH32" s="76"/>
      <c r="DI32" s="74">
        <f t="shared" si="1"/>
        <v>13.23</v>
      </c>
      <c r="DJ32" s="75"/>
      <c r="DK32" s="76"/>
      <c r="DL32" s="77"/>
      <c r="DM32" s="78"/>
      <c r="DN32" s="78"/>
      <c r="DO32" s="78"/>
      <c r="DP32" s="78"/>
      <c r="DQ32" s="78"/>
      <c r="DR32" s="78"/>
      <c r="DS32" s="78"/>
      <c r="DT32" s="78"/>
      <c r="DU32" s="79"/>
      <c r="DV32" s="77"/>
      <c r="DW32" s="78"/>
      <c r="DX32" s="78"/>
      <c r="DY32" s="78"/>
      <c r="DZ32" s="78"/>
      <c r="EA32" s="78"/>
      <c r="EB32" s="78"/>
      <c r="EC32" s="78"/>
      <c r="ED32" s="78"/>
      <c r="EE32" s="6"/>
      <c r="EF32" s="6"/>
      <c r="EG32" s="29" t="s">
        <v>104</v>
      </c>
      <c r="EH32" s="30">
        <f>DC44+DC106</f>
        <v>0</v>
      </c>
      <c r="EI32" s="55">
        <v>660</v>
      </c>
      <c r="EJ32" s="31">
        <f t="shared" si="0"/>
        <v>0</v>
      </c>
    </row>
    <row r="33" spans="1:140" ht="15.75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1"/>
      <c r="N33" s="62"/>
      <c r="O33" s="63"/>
      <c r="P33" s="63"/>
      <c r="Q33" s="63"/>
      <c r="R33" s="64"/>
      <c r="S33" s="62" t="s">
        <v>95</v>
      </c>
      <c r="T33" s="63"/>
      <c r="U33" s="63"/>
      <c r="V33" s="63"/>
      <c r="W33" s="63"/>
      <c r="X33" s="63"/>
      <c r="Y33" s="64"/>
      <c r="Z33" s="65"/>
      <c r="AA33" s="66"/>
      <c r="AB33" s="67"/>
      <c r="AC33" s="65"/>
      <c r="AD33" s="66"/>
      <c r="AE33" s="67"/>
      <c r="AF33" s="65"/>
      <c r="AG33" s="66"/>
      <c r="AH33" s="67"/>
      <c r="AI33" s="65"/>
      <c r="AJ33" s="66"/>
      <c r="AK33" s="67"/>
      <c r="AL33" s="65"/>
      <c r="AM33" s="66"/>
      <c r="AN33" s="67"/>
      <c r="AO33" s="65"/>
      <c r="AP33" s="66"/>
      <c r="AQ33" s="67"/>
      <c r="AR33" s="65"/>
      <c r="AS33" s="66"/>
      <c r="AT33" s="67"/>
      <c r="AU33" s="65"/>
      <c r="AV33" s="66"/>
      <c r="AW33" s="67"/>
      <c r="AX33" s="65"/>
      <c r="AY33" s="66"/>
      <c r="AZ33" s="67"/>
      <c r="BA33" s="65">
        <v>4.0000000000000001E-3</v>
      </c>
      <c r="BB33" s="66"/>
      <c r="BC33" s="67"/>
      <c r="BD33" s="65"/>
      <c r="BE33" s="66"/>
      <c r="BF33" s="67"/>
      <c r="BG33" s="65"/>
      <c r="BH33" s="66"/>
      <c r="BI33" s="67"/>
      <c r="BJ33" s="65"/>
      <c r="BK33" s="66"/>
      <c r="BL33" s="67"/>
      <c r="BM33" s="65"/>
      <c r="BN33" s="66"/>
      <c r="BO33" s="67"/>
      <c r="BP33" s="65"/>
      <c r="BQ33" s="66"/>
      <c r="BR33" s="67"/>
      <c r="BS33" s="65"/>
      <c r="BT33" s="66"/>
      <c r="BU33" s="67"/>
      <c r="BV33" s="65"/>
      <c r="BW33" s="66"/>
      <c r="BX33" s="67"/>
      <c r="BY33" s="65"/>
      <c r="BZ33" s="66"/>
      <c r="CA33" s="67"/>
      <c r="CB33" s="65"/>
      <c r="CC33" s="66"/>
      <c r="CD33" s="67"/>
      <c r="CE33" s="65"/>
      <c r="CF33" s="66"/>
      <c r="CG33" s="67"/>
      <c r="CH33" s="65"/>
      <c r="CI33" s="66"/>
      <c r="CJ33" s="67"/>
      <c r="CK33" s="65"/>
      <c r="CL33" s="66"/>
      <c r="CM33" s="67"/>
      <c r="CN33" s="65"/>
      <c r="CO33" s="66"/>
      <c r="CP33" s="67"/>
      <c r="CQ33" s="65"/>
      <c r="CR33" s="66"/>
      <c r="CS33" s="67"/>
      <c r="CT33" s="65"/>
      <c r="CU33" s="66"/>
      <c r="CV33" s="67"/>
      <c r="CW33" s="65"/>
      <c r="CX33" s="66"/>
      <c r="CY33" s="67"/>
      <c r="CZ33" s="65">
        <v>4.0000000000000001E-3</v>
      </c>
      <c r="DA33" s="66"/>
      <c r="DB33" s="67"/>
      <c r="DC33" s="77">
        <v>1</v>
      </c>
      <c r="DD33" s="78"/>
      <c r="DE33" s="79"/>
      <c r="DF33" s="74">
        <v>13.5</v>
      </c>
      <c r="DG33" s="75"/>
      <c r="DH33" s="76"/>
      <c r="DI33" s="74">
        <f>DF33*DC33</f>
        <v>13.5</v>
      </c>
      <c r="DJ33" s="75"/>
      <c r="DK33" s="76"/>
      <c r="DL33" s="77"/>
      <c r="DM33" s="78"/>
      <c r="DN33" s="78"/>
      <c r="DO33" s="78"/>
      <c r="DP33" s="78"/>
      <c r="DQ33" s="78"/>
      <c r="DR33" s="78"/>
      <c r="DS33" s="78"/>
      <c r="DT33" s="78"/>
      <c r="DU33" s="79"/>
      <c r="DV33" s="77"/>
      <c r="DW33" s="78"/>
      <c r="DX33" s="78"/>
      <c r="DY33" s="78"/>
      <c r="DZ33" s="78"/>
      <c r="EA33" s="78"/>
      <c r="EB33" s="78"/>
      <c r="EC33" s="78"/>
      <c r="ED33" s="78"/>
      <c r="EE33" s="6"/>
      <c r="EF33" s="6"/>
      <c r="EG33" s="29" t="s">
        <v>68</v>
      </c>
      <c r="EH33" s="30">
        <f>DC39+DC101</f>
        <v>0.219</v>
      </c>
      <c r="EI33" s="55">
        <v>45</v>
      </c>
      <c r="EJ33" s="31">
        <f>EI33*EH33</f>
        <v>9.8550000000000004</v>
      </c>
    </row>
    <row r="34" spans="1:140" ht="15.75" x14ac:dyDescent="0.25">
      <c r="A34" s="80" t="s">
        <v>82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1"/>
      <c r="N34" s="62"/>
      <c r="O34" s="63"/>
      <c r="P34" s="63"/>
      <c r="Q34" s="63"/>
      <c r="R34" s="64"/>
      <c r="S34" s="62" t="s">
        <v>71</v>
      </c>
      <c r="T34" s="63"/>
      <c r="U34" s="63"/>
      <c r="V34" s="63"/>
      <c r="W34" s="63"/>
      <c r="X34" s="63"/>
      <c r="Y34" s="64"/>
      <c r="Z34" s="65"/>
      <c r="AA34" s="66"/>
      <c r="AB34" s="67"/>
      <c r="AC34" s="65">
        <v>7.4999999999999997E-2</v>
      </c>
      <c r="AD34" s="66"/>
      <c r="AE34" s="67"/>
      <c r="AF34" s="65"/>
      <c r="AG34" s="66"/>
      <c r="AH34" s="67"/>
      <c r="AI34" s="65"/>
      <c r="AJ34" s="66"/>
      <c r="AK34" s="67"/>
      <c r="AL34" s="65"/>
      <c r="AM34" s="66"/>
      <c r="AN34" s="67"/>
      <c r="AO34" s="65">
        <v>0.09</v>
      </c>
      <c r="AP34" s="66"/>
      <c r="AQ34" s="67"/>
      <c r="AR34" s="65"/>
      <c r="AS34" s="66"/>
      <c r="AT34" s="67"/>
      <c r="AU34" s="65"/>
      <c r="AV34" s="66"/>
      <c r="AW34" s="67"/>
      <c r="AX34" s="65"/>
      <c r="AY34" s="66"/>
      <c r="AZ34" s="67"/>
      <c r="BA34" s="65"/>
      <c r="BB34" s="66"/>
      <c r="BC34" s="67"/>
      <c r="BD34" s="65"/>
      <c r="BE34" s="66"/>
      <c r="BF34" s="67"/>
      <c r="BG34" s="83">
        <v>2.1000000000000001E-2</v>
      </c>
      <c r="BH34" s="84"/>
      <c r="BI34" s="85"/>
      <c r="BJ34" s="65"/>
      <c r="BK34" s="66"/>
      <c r="BL34" s="67"/>
      <c r="BM34" s="65"/>
      <c r="BN34" s="66"/>
      <c r="BO34" s="67"/>
      <c r="BP34" s="65"/>
      <c r="BQ34" s="66"/>
      <c r="BR34" s="67"/>
      <c r="BS34" s="65"/>
      <c r="BT34" s="66"/>
      <c r="BU34" s="67"/>
      <c r="BV34" s="65"/>
      <c r="BW34" s="66"/>
      <c r="BX34" s="67"/>
      <c r="BY34" s="65"/>
      <c r="BZ34" s="66"/>
      <c r="CA34" s="67"/>
      <c r="CB34" s="83"/>
      <c r="CC34" s="84"/>
      <c r="CD34" s="85"/>
      <c r="CE34" s="65"/>
      <c r="CF34" s="66"/>
      <c r="CG34" s="67"/>
      <c r="CH34" s="65"/>
      <c r="CI34" s="66"/>
      <c r="CJ34" s="67"/>
      <c r="CK34" s="65"/>
      <c r="CL34" s="66"/>
      <c r="CM34" s="67"/>
      <c r="CN34" s="65"/>
      <c r="CO34" s="66"/>
      <c r="CP34" s="67"/>
      <c r="CQ34" s="65"/>
      <c r="CR34" s="66"/>
      <c r="CS34" s="67"/>
      <c r="CT34" s="65"/>
      <c r="CU34" s="66"/>
      <c r="CV34" s="67"/>
      <c r="CW34" s="65"/>
      <c r="CX34" s="66"/>
      <c r="CY34" s="67"/>
      <c r="CZ34" s="65">
        <f>BG34+AO34+AC34</f>
        <v>0.186</v>
      </c>
      <c r="DA34" s="66"/>
      <c r="DB34" s="67"/>
      <c r="DC34" s="65">
        <f>CZ34*AA16</f>
        <v>1.302</v>
      </c>
      <c r="DD34" s="66"/>
      <c r="DE34" s="67"/>
      <c r="DF34" s="74">
        <v>85</v>
      </c>
      <c r="DG34" s="75"/>
      <c r="DH34" s="76"/>
      <c r="DI34" s="74">
        <f t="shared" si="1"/>
        <v>110.67</v>
      </c>
      <c r="DJ34" s="75"/>
      <c r="DK34" s="76"/>
      <c r="DL34" s="77"/>
      <c r="DM34" s="78"/>
      <c r="DN34" s="78"/>
      <c r="DO34" s="78"/>
      <c r="DP34" s="78"/>
      <c r="DQ34" s="78"/>
      <c r="DR34" s="78"/>
      <c r="DS34" s="78"/>
      <c r="DT34" s="78"/>
      <c r="DU34" s="79"/>
      <c r="DV34" s="77"/>
      <c r="DW34" s="78"/>
      <c r="DX34" s="78"/>
      <c r="DY34" s="78"/>
      <c r="DZ34" s="78"/>
      <c r="EA34" s="78"/>
      <c r="EB34" s="78"/>
      <c r="EC34" s="78"/>
      <c r="ED34" s="78"/>
      <c r="EE34" s="6"/>
      <c r="EF34" s="6"/>
      <c r="EG34" s="29" t="s">
        <v>82</v>
      </c>
      <c r="EH34" s="30">
        <f>DC34+DC98</f>
        <v>3.1280000000000001</v>
      </c>
      <c r="EI34" s="55">
        <v>85</v>
      </c>
      <c r="EJ34" s="31">
        <f t="shared" si="0"/>
        <v>265.88</v>
      </c>
    </row>
    <row r="35" spans="1:140" ht="15.75" x14ac:dyDescent="0.25">
      <c r="A35" s="80" t="s">
        <v>74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1"/>
      <c r="N35" s="62"/>
      <c r="O35" s="63"/>
      <c r="P35" s="63"/>
      <c r="Q35" s="63"/>
      <c r="R35" s="64"/>
      <c r="S35" s="62" t="s">
        <v>69</v>
      </c>
      <c r="T35" s="63"/>
      <c r="U35" s="63"/>
      <c r="V35" s="63"/>
      <c r="W35" s="63"/>
      <c r="X35" s="63"/>
      <c r="Y35" s="64"/>
      <c r="Z35" s="65"/>
      <c r="AA35" s="66"/>
      <c r="AB35" s="67"/>
      <c r="AC35" s="65"/>
      <c r="AD35" s="66"/>
      <c r="AE35" s="67"/>
      <c r="AF35" s="65"/>
      <c r="AG35" s="66"/>
      <c r="AH35" s="67"/>
      <c r="AI35" s="65"/>
      <c r="AJ35" s="66"/>
      <c r="AK35" s="67"/>
      <c r="AL35" s="65"/>
      <c r="AM35" s="66"/>
      <c r="AN35" s="67"/>
      <c r="AO35" s="226"/>
      <c r="AP35" s="227"/>
      <c r="AQ35" s="228"/>
      <c r="AR35" s="65"/>
      <c r="AS35" s="66"/>
      <c r="AT35" s="67"/>
      <c r="AU35" s="65"/>
      <c r="AV35" s="66"/>
      <c r="AW35" s="67"/>
      <c r="AX35" s="65"/>
      <c r="AY35" s="66"/>
      <c r="AZ35" s="67"/>
      <c r="BA35" s="65"/>
      <c r="BB35" s="66"/>
      <c r="BC35" s="67"/>
      <c r="BD35" s="65"/>
      <c r="BE35" s="66"/>
      <c r="BF35" s="67"/>
      <c r="BG35" s="65"/>
      <c r="BH35" s="66"/>
      <c r="BI35" s="67"/>
      <c r="BJ35" s="65"/>
      <c r="BK35" s="66"/>
      <c r="BL35" s="67"/>
      <c r="BM35" s="65"/>
      <c r="BN35" s="66"/>
      <c r="BO35" s="67"/>
      <c r="BP35" s="65"/>
      <c r="BQ35" s="66"/>
      <c r="BR35" s="67"/>
      <c r="BS35" s="65"/>
      <c r="BT35" s="66"/>
      <c r="BU35" s="67"/>
      <c r="BV35" s="65"/>
      <c r="BW35" s="66"/>
      <c r="BX35" s="67"/>
      <c r="BY35" s="65"/>
      <c r="BZ35" s="66"/>
      <c r="CA35" s="67"/>
      <c r="CB35" s="86">
        <v>2.9999999999999997E-4</v>
      </c>
      <c r="CC35" s="87"/>
      <c r="CD35" s="88"/>
      <c r="CE35" s="65"/>
      <c r="CF35" s="66"/>
      <c r="CG35" s="67"/>
      <c r="CH35" s="65"/>
      <c r="CI35" s="66"/>
      <c r="CJ35" s="67"/>
      <c r="CK35" s="65"/>
      <c r="CL35" s="66"/>
      <c r="CM35" s="67"/>
      <c r="CN35" s="65"/>
      <c r="CO35" s="66"/>
      <c r="CP35" s="67"/>
      <c r="CQ35" s="65"/>
      <c r="CR35" s="66"/>
      <c r="CS35" s="67"/>
      <c r="CT35" s="65"/>
      <c r="CU35" s="66"/>
      <c r="CV35" s="67"/>
      <c r="CW35" s="65"/>
      <c r="CX35" s="66"/>
      <c r="CY35" s="67"/>
      <c r="CZ35" s="92">
        <v>2.9999999999999997E-4</v>
      </c>
      <c r="DA35" s="93"/>
      <c r="DB35" s="94"/>
      <c r="DC35" s="65">
        <v>2E-3</v>
      </c>
      <c r="DD35" s="66"/>
      <c r="DE35" s="67"/>
      <c r="DF35" s="74">
        <v>900</v>
      </c>
      <c r="DG35" s="75"/>
      <c r="DH35" s="76"/>
      <c r="DI35" s="74">
        <f t="shared" si="1"/>
        <v>1.8</v>
      </c>
      <c r="DJ35" s="75"/>
      <c r="DK35" s="76"/>
      <c r="DL35" s="77"/>
      <c r="DM35" s="78"/>
      <c r="DN35" s="78"/>
      <c r="DO35" s="78"/>
      <c r="DP35" s="78"/>
      <c r="DQ35" s="78"/>
      <c r="DR35" s="78"/>
      <c r="DS35" s="78"/>
      <c r="DT35" s="78"/>
      <c r="DU35" s="79"/>
      <c r="DV35" s="77"/>
      <c r="DW35" s="78"/>
      <c r="DX35" s="78"/>
      <c r="DY35" s="78"/>
      <c r="DZ35" s="78"/>
      <c r="EA35" s="78"/>
      <c r="EB35" s="78"/>
      <c r="EC35" s="78"/>
      <c r="ED35" s="78"/>
      <c r="EE35" s="6"/>
      <c r="EF35" s="6"/>
      <c r="EG35" s="34" t="s">
        <v>109</v>
      </c>
      <c r="EH35" s="30">
        <f>DC36+DC94</f>
        <v>0.63</v>
      </c>
      <c r="EI35" s="55">
        <v>160</v>
      </c>
      <c r="EJ35" s="31">
        <f>EH35*EI35</f>
        <v>100.8</v>
      </c>
    </row>
    <row r="36" spans="1:140" ht="15.75" x14ac:dyDescent="0.25">
      <c r="A36" s="80" t="s">
        <v>109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1"/>
      <c r="N36" s="62"/>
      <c r="O36" s="63"/>
      <c r="P36" s="63"/>
      <c r="Q36" s="63"/>
      <c r="R36" s="64"/>
      <c r="S36" s="62" t="s">
        <v>98</v>
      </c>
      <c r="T36" s="63"/>
      <c r="U36" s="63"/>
      <c r="V36" s="63"/>
      <c r="W36" s="63"/>
      <c r="X36" s="63"/>
      <c r="Y36" s="64"/>
      <c r="Z36" s="65"/>
      <c r="AA36" s="66"/>
      <c r="AB36" s="67"/>
      <c r="AC36" s="65"/>
      <c r="AD36" s="66"/>
      <c r="AE36" s="67"/>
      <c r="AF36" s="65"/>
      <c r="AG36" s="66"/>
      <c r="AH36" s="67"/>
      <c r="AI36" s="65"/>
      <c r="AJ36" s="66"/>
      <c r="AK36" s="67"/>
      <c r="AL36" s="65"/>
      <c r="AM36" s="66"/>
      <c r="AN36" s="67"/>
      <c r="AO36" s="65"/>
      <c r="AP36" s="66"/>
      <c r="AQ36" s="67"/>
      <c r="AR36" s="65"/>
      <c r="AS36" s="66"/>
      <c r="AT36" s="67"/>
      <c r="AU36" s="65"/>
      <c r="AV36" s="66"/>
      <c r="AW36" s="67"/>
      <c r="AX36" s="65"/>
      <c r="AY36" s="66"/>
      <c r="AZ36" s="67"/>
      <c r="BA36" s="65"/>
      <c r="BB36" s="66"/>
      <c r="BC36" s="67"/>
      <c r="BD36" s="65"/>
      <c r="BE36" s="66"/>
      <c r="BF36" s="67"/>
      <c r="BG36" s="65"/>
      <c r="BH36" s="66"/>
      <c r="BI36" s="67"/>
      <c r="BJ36" s="65"/>
      <c r="BK36" s="66"/>
      <c r="BL36" s="67"/>
      <c r="BM36" s="65"/>
      <c r="BN36" s="66"/>
      <c r="BO36" s="67"/>
      <c r="BP36" s="65"/>
      <c r="BQ36" s="66"/>
      <c r="BR36" s="67"/>
      <c r="BS36" s="65"/>
      <c r="BT36" s="66"/>
      <c r="BU36" s="67"/>
      <c r="BV36" s="65"/>
      <c r="BW36" s="66"/>
      <c r="BX36" s="67"/>
      <c r="BY36" s="65"/>
      <c r="BZ36" s="66"/>
      <c r="CA36" s="67"/>
      <c r="CB36" s="65"/>
      <c r="CC36" s="66"/>
      <c r="CD36" s="67"/>
      <c r="CE36" s="83">
        <v>0.03</v>
      </c>
      <c r="CF36" s="84"/>
      <c r="CG36" s="85"/>
      <c r="CH36" s="65"/>
      <c r="CI36" s="66"/>
      <c r="CJ36" s="67"/>
      <c r="CK36" s="65"/>
      <c r="CL36" s="66"/>
      <c r="CM36" s="67"/>
      <c r="CN36" s="65"/>
      <c r="CO36" s="66"/>
      <c r="CP36" s="67"/>
      <c r="CQ36" s="65"/>
      <c r="CR36" s="66"/>
      <c r="CS36" s="67"/>
      <c r="CT36" s="65"/>
      <c r="CU36" s="66"/>
      <c r="CV36" s="67"/>
      <c r="CW36" s="65"/>
      <c r="CX36" s="66"/>
      <c r="CY36" s="67"/>
      <c r="CZ36" s="65">
        <v>3.5000000000000003E-2</v>
      </c>
      <c r="DA36" s="66"/>
      <c r="DB36" s="67"/>
      <c r="DC36" s="65">
        <f>CZ36*AA16</f>
        <v>0.24500000000000002</v>
      </c>
      <c r="DD36" s="66"/>
      <c r="DE36" s="67"/>
      <c r="DF36" s="74">
        <v>160</v>
      </c>
      <c r="DG36" s="75"/>
      <c r="DH36" s="76"/>
      <c r="DI36" s="74">
        <f t="shared" si="1"/>
        <v>39.200000000000003</v>
      </c>
      <c r="DJ36" s="75"/>
      <c r="DK36" s="76"/>
      <c r="DL36" s="77"/>
      <c r="DM36" s="78"/>
      <c r="DN36" s="78"/>
      <c r="DO36" s="78"/>
      <c r="DP36" s="78"/>
      <c r="DQ36" s="78"/>
      <c r="DR36" s="78"/>
      <c r="DS36" s="78"/>
      <c r="DT36" s="78"/>
      <c r="DU36" s="79"/>
      <c r="DV36" s="77"/>
      <c r="DW36" s="78"/>
      <c r="DX36" s="78"/>
      <c r="DY36" s="78"/>
      <c r="DZ36" s="78"/>
      <c r="EA36" s="78"/>
      <c r="EB36" s="78"/>
      <c r="EC36" s="78"/>
      <c r="ED36" s="78"/>
      <c r="EE36" s="6"/>
      <c r="EF36" s="6"/>
      <c r="EG36" s="29" t="s">
        <v>111</v>
      </c>
      <c r="EH36" s="30">
        <f>DC49+DC110</f>
        <v>0.10400000000000001</v>
      </c>
      <c r="EI36" s="55">
        <v>100</v>
      </c>
      <c r="EJ36" s="31">
        <f>EI36*EH36</f>
        <v>10.4</v>
      </c>
    </row>
    <row r="37" spans="1:140" ht="15.75" x14ac:dyDescent="0.25">
      <c r="A37" s="80" t="s">
        <v>70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/>
      <c r="N37" s="62"/>
      <c r="O37" s="63"/>
      <c r="P37" s="63"/>
      <c r="Q37" s="63"/>
      <c r="R37" s="64"/>
      <c r="S37" s="62" t="s">
        <v>69</v>
      </c>
      <c r="T37" s="63"/>
      <c r="U37" s="63"/>
      <c r="V37" s="63"/>
      <c r="W37" s="63"/>
      <c r="X37" s="63"/>
      <c r="Y37" s="64"/>
      <c r="Z37" s="65"/>
      <c r="AA37" s="66"/>
      <c r="AB37" s="67"/>
      <c r="AC37" s="65">
        <v>5.0000000000000001E-3</v>
      </c>
      <c r="AD37" s="66"/>
      <c r="AE37" s="67"/>
      <c r="AF37" s="65"/>
      <c r="AG37" s="66"/>
      <c r="AH37" s="67"/>
      <c r="AI37" s="65"/>
      <c r="AJ37" s="66"/>
      <c r="AK37" s="67"/>
      <c r="AL37" s="65"/>
      <c r="AM37" s="66"/>
      <c r="AN37" s="67"/>
      <c r="AO37" s="65">
        <v>0.01</v>
      </c>
      <c r="AP37" s="66"/>
      <c r="AQ37" s="67"/>
      <c r="AR37" s="65"/>
      <c r="AS37" s="66"/>
      <c r="AT37" s="67"/>
      <c r="AU37" s="65"/>
      <c r="AV37" s="66"/>
      <c r="AW37" s="67"/>
      <c r="AX37" s="65"/>
      <c r="AY37" s="66"/>
      <c r="AZ37" s="67"/>
      <c r="BA37" s="65"/>
      <c r="BB37" s="66"/>
      <c r="BC37" s="67"/>
      <c r="BD37" s="65"/>
      <c r="BE37" s="66"/>
      <c r="BF37" s="67"/>
      <c r="BG37" s="65"/>
      <c r="BH37" s="66"/>
      <c r="BI37" s="67"/>
      <c r="BJ37" s="65"/>
      <c r="BK37" s="66"/>
      <c r="BL37" s="67"/>
      <c r="BM37" s="65"/>
      <c r="BN37" s="66"/>
      <c r="BO37" s="67"/>
      <c r="BP37" s="65"/>
      <c r="BQ37" s="66"/>
      <c r="BR37" s="67"/>
      <c r="BS37" s="65">
        <v>1.4E-2</v>
      </c>
      <c r="BT37" s="66"/>
      <c r="BU37" s="67"/>
      <c r="BV37" s="65"/>
      <c r="BW37" s="66"/>
      <c r="BX37" s="67"/>
      <c r="BY37" s="65"/>
      <c r="BZ37" s="66"/>
      <c r="CA37" s="67"/>
      <c r="CB37" s="83">
        <v>0.01</v>
      </c>
      <c r="CC37" s="84"/>
      <c r="CD37" s="85"/>
      <c r="CE37" s="65"/>
      <c r="CF37" s="66"/>
      <c r="CG37" s="67"/>
      <c r="CH37" s="65"/>
      <c r="CI37" s="66"/>
      <c r="CJ37" s="67"/>
      <c r="CK37" s="65"/>
      <c r="CL37" s="66"/>
      <c r="CM37" s="67"/>
      <c r="CN37" s="65"/>
      <c r="CO37" s="66"/>
      <c r="CP37" s="67"/>
      <c r="CQ37" s="65"/>
      <c r="CR37" s="66"/>
      <c r="CS37" s="67"/>
      <c r="CT37" s="65"/>
      <c r="CU37" s="66"/>
      <c r="CV37" s="67"/>
      <c r="CW37" s="65"/>
      <c r="CX37" s="66"/>
      <c r="CY37" s="67"/>
      <c r="CZ37" s="65">
        <f>CB37+BS37+AO37+AC37</f>
        <v>3.9E-2</v>
      </c>
      <c r="DA37" s="66"/>
      <c r="DB37" s="67"/>
      <c r="DC37" s="65">
        <f>CZ37*AA16</f>
        <v>0.27300000000000002</v>
      </c>
      <c r="DD37" s="66"/>
      <c r="DE37" s="67"/>
      <c r="DF37" s="74">
        <v>80</v>
      </c>
      <c r="DG37" s="75"/>
      <c r="DH37" s="76"/>
      <c r="DI37" s="74">
        <f t="shared" si="1"/>
        <v>21.840000000000003</v>
      </c>
      <c r="DJ37" s="75"/>
      <c r="DK37" s="76"/>
      <c r="DL37" s="77"/>
      <c r="DM37" s="78"/>
      <c r="DN37" s="78"/>
      <c r="DO37" s="78"/>
      <c r="DP37" s="78"/>
      <c r="DQ37" s="78"/>
      <c r="DR37" s="78"/>
      <c r="DS37" s="78"/>
      <c r="DT37" s="78"/>
      <c r="DU37" s="79"/>
      <c r="DV37" s="77"/>
      <c r="DW37" s="78"/>
      <c r="DX37" s="78"/>
      <c r="DY37" s="78"/>
      <c r="DZ37" s="78"/>
      <c r="EA37" s="78"/>
      <c r="EB37" s="78"/>
      <c r="EC37" s="78"/>
      <c r="ED37" s="78"/>
      <c r="EE37" s="6"/>
      <c r="EF37" s="6"/>
      <c r="EG37" s="29" t="s">
        <v>70</v>
      </c>
      <c r="EH37" s="30">
        <f>DC37+DC99</f>
        <v>0.61399999999999999</v>
      </c>
      <c r="EI37" s="55">
        <v>80</v>
      </c>
      <c r="EJ37" s="31">
        <f t="shared" si="0"/>
        <v>49.12</v>
      </c>
    </row>
    <row r="38" spans="1:140" ht="15.75" x14ac:dyDescent="0.25">
      <c r="A38" s="80" t="s">
        <v>120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1"/>
      <c r="N38" s="62"/>
      <c r="O38" s="63"/>
      <c r="P38" s="63"/>
      <c r="Q38" s="63"/>
      <c r="R38" s="64"/>
      <c r="S38" s="62" t="s">
        <v>69</v>
      </c>
      <c r="T38" s="63"/>
      <c r="U38" s="63"/>
      <c r="V38" s="63"/>
      <c r="W38" s="63"/>
      <c r="X38" s="63"/>
      <c r="Y38" s="64"/>
      <c r="Z38" s="65"/>
      <c r="AA38" s="66"/>
      <c r="AB38" s="67"/>
      <c r="AC38" s="65"/>
      <c r="AD38" s="66"/>
      <c r="AE38" s="67"/>
      <c r="AF38" s="65"/>
      <c r="AG38" s="66"/>
      <c r="AH38" s="67"/>
      <c r="AI38" s="65"/>
      <c r="AJ38" s="66"/>
      <c r="AK38" s="67"/>
      <c r="AL38" s="65"/>
      <c r="AM38" s="66"/>
      <c r="AN38" s="67"/>
      <c r="AO38" s="65"/>
      <c r="AP38" s="66"/>
      <c r="AQ38" s="67"/>
      <c r="AR38" s="65"/>
      <c r="AS38" s="66"/>
      <c r="AT38" s="67"/>
      <c r="AU38" s="65">
        <v>0.1</v>
      </c>
      <c r="AV38" s="66"/>
      <c r="AW38" s="67"/>
      <c r="AX38" s="65"/>
      <c r="AY38" s="66"/>
      <c r="AZ38" s="67"/>
      <c r="BA38" s="65"/>
      <c r="BB38" s="66"/>
      <c r="BC38" s="67"/>
      <c r="BD38" s="65"/>
      <c r="BE38" s="66"/>
      <c r="BF38" s="67"/>
      <c r="BG38" s="65"/>
      <c r="BH38" s="66"/>
      <c r="BI38" s="67"/>
      <c r="BJ38" s="65"/>
      <c r="BK38" s="66"/>
      <c r="BL38" s="67"/>
      <c r="BM38" s="65"/>
      <c r="BN38" s="66"/>
      <c r="BO38" s="67"/>
      <c r="BP38" s="65"/>
      <c r="BQ38" s="66"/>
      <c r="BR38" s="67"/>
      <c r="BS38" s="65"/>
      <c r="BT38" s="66"/>
      <c r="BU38" s="67"/>
      <c r="BV38" s="65"/>
      <c r="BW38" s="66"/>
      <c r="BX38" s="67"/>
      <c r="BY38" s="65"/>
      <c r="BZ38" s="66"/>
      <c r="CA38" s="67"/>
      <c r="CB38" s="65"/>
      <c r="CC38" s="66"/>
      <c r="CD38" s="67"/>
      <c r="CE38" s="65"/>
      <c r="CF38" s="66"/>
      <c r="CG38" s="67"/>
      <c r="CH38" s="65"/>
      <c r="CI38" s="66"/>
      <c r="CJ38" s="67"/>
      <c r="CK38" s="65"/>
      <c r="CL38" s="66"/>
      <c r="CM38" s="67"/>
      <c r="CN38" s="65"/>
      <c r="CO38" s="66"/>
      <c r="CP38" s="67"/>
      <c r="CQ38" s="65"/>
      <c r="CR38" s="66"/>
      <c r="CS38" s="67"/>
      <c r="CT38" s="65"/>
      <c r="CU38" s="66"/>
      <c r="CV38" s="67"/>
      <c r="CW38" s="65"/>
      <c r="CX38" s="66"/>
      <c r="CY38" s="67"/>
      <c r="CZ38" s="65">
        <v>0.1</v>
      </c>
      <c r="DA38" s="66"/>
      <c r="DB38" s="67"/>
      <c r="DC38" s="65">
        <f>AA16*CZ38</f>
        <v>0.70000000000000007</v>
      </c>
      <c r="DD38" s="66"/>
      <c r="DE38" s="67"/>
      <c r="DF38" s="74">
        <v>50</v>
      </c>
      <c r="DG38" s="75"/>
      <c r="DH38" s="76"/>
      <c r="DI38" s="74">
        <f>DF38*DC38</f>
        <v>35</v>
      </c>
      <c r="DJ38" s="75"/>
      <c r="DK38" s="76"/>
      <c r="DL38" s="77"/>
      <c r="DM38" s="78"/>
      <c r="DN38" s="78"/>
      <c r="DO38" s="78"/>
      <c r="DP38" s="78"/>
      <c r="DQ38" s="78"/>
      <c r="DR38" s="78"/>
      <c r="DS38" s="78"/>
      <c r="DT38" s="78"/>
      <c r="DU38" s="79"/>
      <c r="DV38" s="77"/>
      <c r="DW38" s="78"/>
      <c r="DX38" s="78"/>
      <c r="DY38" s="78"/>
      <c r="DZ38" s="78"/>
      <c r="EA38" s="78"/>
      <c r="EB38" s="78"/>
      <c r="EC38" s="78"/>
      <c r="ED38" s="78"/>
      <c r="EE38" s="6"/>
      <c r="EF38" s="6"/>
      <c r="EG38" s="29" t="s">
        <v>52</v>
      </c>
      <c r="EH38" s="30">
        <f>DC47+DC107</f>
        <v>1.4100000000000001</v>
      </c>
      <c r="EI38" s="55">
        <v>63</v>
      </c>
      <c r="EJ38" s="31">
        <f t="shared" si="0"/>
        <v>88.830000000000013</v>
      </c>
    </row>
    <row r="39" spans="1:140" ht="15.75" x14ac:dyDescent="0.25">
      <c r="A39" s="80" t="s">
        <v>68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1"/>
      <c r="N39" s="62"/>
      <c r="O39" s="63"/>
      <c r="P39" s="63"/>
      <c r="Q39" s="63"/>
      <c r="R39" s="64"/>
      <c r="S39" s="62" t="s">
        <v>69</v>
      </c>
      <c r="T39" s="63"/>
      <c r="U39" s="63"/>
      <c r="V39" s="63"/>
      <c r="W39" s="63"/>
      <c r="X39" s="63"/>
      <c r="Y39" s="64"/>
      <c r="Z39" s="65"/>
      <c r="AA39" s="66"/>
      <c r="AB39" s="67"/>
      <c r="AC39" s="65"/>
      <c r="AD39" s="66"/>
      <c r="AE39" s="67"/>
      <c r="AF39" s="65"/>
      <c r="AG39" s="66"/>
      <c r="AH39" s="67"/>
      <c r="AI39" s="65"/>
      <c r="AJ39" s="66"/>
      <c r="AK39" s="67"/>
      <c r="AL39" s="65"/>
      <c r="AM39" s="66"/>
      <c r="AN39" s="67"/>
      <c r="AO39" s="65"/>
      <c r="AP39" s="66"/>
      <c r="AQ39" s="67"/>
      <c r="AR39" s="65"/>
      <c r="AS39" s="66"/>
      <c r="AT39" s="67"/>
      <c r="AU39" s="65"/>
      <c r="AV39" s="66"/>
      <c r="AW39" s="67"/>
      <c r="AX39" s="65"/>
      <c r="AY39" s="66"/>
      <c r="AZ39" s="67"/>
      <c r="BA39" s="65">
        <v>1.4E-2</v>
      </c>
      <c r="BB39" s="66"/>
      <c r="BC39" s="67"/>
      <c r="BD39" s="65"/>
      <c r="BE39" s="66"/>
      <c r="BF39" s="67"/>
      <c r="BG39" s="65"/>
      <c r="BH39" s="66"/>
      <c r="BI39" s="67"/>
      <c r="BJ39" s="65"/>
      <c r="BK39" s="66"/>
      <c r="BL39" s="67"/>
      <c r="BM39" s="65"/>
      <c r="BN39" s="66"/>
      <c r="BO39" s="67"/>
      <c r="BP39" s="65"/>
      <c r="BQ39" s="66"/>
      <c r="BR39" s="67"/>
      <c r="BS39" s="65"/>
      <c r="BT39" s="66"/>
      <c r="BU39" s="67"/>
      <c r="BV39" s="65"/>
      <c r="BW39" s="66"/>
      <c r="BX39" s="67"/>
      <c r="BY39" s="65"/>
      <c r="BZ39" s="66"/>
      <c r="CA39" s="67"/>
      <c r="CB39" s="65"/>
      <c r="CC39" s="66"/>
      <c r="CD39" s="67"/>
      <c r="CE39" s="65"/>
      <c r="CF39" s="66"/>
      <c r="CG39" s="67"/>
      <c r="CH39" s="65"/>
      <c r="CI39" s="66"/>
      <c r="CJ39" s="67"/>
      <c r="CK39" s="65"/>
      <c r="CL39" s="66"/>
      <c r="CM39" s="67"/>
      <c r="CN39" s="65"/>
      <c r="CO39" s="66"/>
      <c r="CP39" s="67"/>
      <c r="CQ39" s="65"/>
      <c r="CR39" s="66"/>
      <c r="CS39" s="67"/>
      <c r="CT39" s="65"/>
      <c r="CU39" s="66"/>
      <c r="CV39" s="67"/>
      <c r="CW39" s="65"/>
      <c r="CX39" s="66"/>
      <c r="CY39" s="67"/>
      <c r="CZ39" s="65">
        <v>1.4E-2</v>
      </c>
      <c r="DA39" s="66"/>
      <c r="DB39" s="67"/>
      <c r="DC39" s="65">
        <f>CZ39*AA16</f>
        <v>9.8000000000000004E-2</v>
      </c>
      <c r="DD39" s="66"/>
      <c r="DE39" s="67"/>
      <c r="DF39" s="74">
        <v>45</v>
      </c>
      <c r="DG39" s="75"/>
      <c r="DH39" s="76"/>
      <c r="DI39" s="74">
        <f t="shared" si="1"/>
        <v>4.41</v>
      </c>
      <c r="DJ39" s="75"/>
      <c r="DK39" s="76"/>
      <c r="DL39" s="77"/>
      <c r="DM39" s="78"/>
      <c r="DN39" s="78"/>
      <c r="DO39" s="78"/>
      <c r="DP39" s="78"/>
      <c r="DQ39" s="78"/>
      <c r="DR39" s="78"/>
      <c r="DS39" s="78"/>
      <c r="DT39" s="78"/>
      <c r="DU39" s="79"/>
      <c r="DV39" s="77"/>
      <c r="DW39" s="78"/>
      <c r="DX39" s="78"/>
      <c r="DY39" s="78"/>
      <c r="DZ39" s="78"/>
      <c r="EA39" s="78"/>
      <c r="EB39" s="78"/>
      <c r="EC39" s="78"/>
      <c r="ED39" s="78"/>
      <c r="EE39" s="6"/>
      <c r="EF39" s="6"/>
      <c r="EG39" s="35" t="s">
        <v>72</v>
      </c>
      <c r="EH39" s="36">
        <f>DC48+DC100</f>
        <v>7.1999999999999995E-2</v>
      </c>
      <c r="EI39" s="56">
        <v>23</v>
      </c>
      <c r="EJ39" s="37">
        <f t="shared" si="0"/>
        <v>1.6559999999999999</v>
      </c>
    </row>
    <row r="40" spans="1:140" ht="15.75" x14ac:dyDescent="0.25">
      <c r="A40" s="80" t="s">
        <v>101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1"/>
      <c r="N40" s="62"/>
      <c r="O40" s="63"/>
      <c r="P40" s="63"/>
      <c r="Q40" s="63"/>
      <c r="R40" s="64"/>
      <c r="S40" s="62" t="s">
        <v>69</v>
      </c>
      <c r="T40" s="63"/>
      <c r="U40" s="63"/>
      <c r="V40" s="63"/>
      <c r="W40" s="63"/>
      <c r="X40" s="63"/>
      <c r="Y40" s="64"/>
      <c r="Z40" s="65"/>
      <c r="AA40" s="66"/>
      <c r="AB40" s="67"/>
      <c r="AC40" s="65"/>
      <c r="AD40" s="66"/>
      <c r="AE40" s="67"/>
      <c r="AF40" s="65"/>
      <c r="AG40" s="66"/>
      <c r="AH40" s="67"/>
      <c r="AI40" s="65"/>
      <c r="AJ40" s="66"/>
      <c r="AK40" s="67"/>
      <c r="AL40" s="65"/>
      <c r="AM40" s="66"/>
      <c r="AN40" s="67"/>
      <c r="AO40" s="65"/>
      <c r="AP40" s="66"/>
      <c r="AQ40" s="67"/>
      <c r="AR40" s="65"/>
      <c r="AS40" s="66"/>
      <c r="AT40" s="67"/>
      <c r="AU40" s="65"/>
      <c r="AV40" s="66"/>
      <c r="AW40" s="67"/>
      <c r="AX40" s="65"/>
      <c r="AY40" s="66"/>
      <c r="AZ40" s="67"/>
      <c r="BA40" s="65"/>
      <c r="BB40" s="66"/>
      <c r="BC40" s="67"/>
      <c r="BD40" s="65"/>
      <c r="BE40" s="66"/>
      <c r="BF40" s="67"/>
      <c r="BG40" s="65"/>
      <c r="BH40" s="66"/>
      <c r="BI40" s="67"/>
      <c r="BJ40" s="65"/>
      <c r="BK40" s="66"/>
      <c r="BL40" s="67"/>
      <c r="BM40" s="65"/>
      <c r="BN40" s="66"/>
      <c r="BO40" s="67"/>
      <c r="BP40" s="65"/>
      <c r="BQ40" s="66"/>
      <c r="BR40" s="67"/>
      <c r="BS40" s="65"/>
      <c r="BT40" s="66"/>
      <c r="BU40" s="67"/>
      <c r="BV40" s="65"/>
      <c r="BW40" s="66"/>
      <c r="BX40" s="67"/>
      <c r="BY40" s="65"/>
      <c r="BZ40" s="66"/>
      <c r="CA40" s="67"/>
      <c r="CB40" s="65"/>
      <c r="CC40" s="66"/>
      <c r="CD40" s="67"/>
      <c r="CE40" s="65"/>
      <c r="CF40" s="66"/>
      <c r="CG40" s="67"/>
      <c r="CH40" s="65"/>
      <c r="CI40" s="66"/>
      <c r="CJ40" s="67"/>
      <c r="CK40" s="65"/>
      <c r="CL40" s="66"/>
      <c r="CM40" s="67"/>
      <c r="CN40" s="65"/>
      <c r="CO40" s="66"/>
      <c r="CP40" s="67"/>
      <c r="CQ40" s="65"/>
      <c r="CR40" s="66"/>
      <c r="CS40" s="67"/>
      <c r="CT40" s="65"/>
      <c r="CU40" s="66"/>
      <c r="CV40" s="67"/>
      <c r="CW40" s="65"/>
      <c r="CX40" s="66"/>
      <c r="CY40" s="67"/>
      <c r="CZ40" s="65"/>
      <c r="DA40" s="66"/>
      <c r="DB40" s="67"/>
      <c r="DC40" s="65">
        <f>CZ40*AA16</f>
        <v>0</v>
      </c>
      <c r="DD40" s="66"/>
      <c r="DE40" s="67"/>
      <c r="DF40" s="74"/>
      <c r="DG40" s="75"/>
      <c r="DH40" s="76"/>
      <c r="DI40" s="74">
        <f t="shared" ref="DI40" si="2">DC40*DF40</f>
        <v>0</v>
      </c>
      <c r="DJ40" s="75"/>
      <c r="DK40" s="76"/>
      <c r="DL40" s="77"/>
      <c r="DM40" s="78"/>
      <c r="DN40" s="78"/>
      <c r="DO40" s="78"/>
      <c r="DP40" s="78"/>
      <c r="DQ40" s="78"/>
      <c r="DR40" s="78"/>
      <c r="DS40" s="78"/>
      <c r="DT40" s="78"/>
      <c r="DU40" s="79"/>
      <c r="DV40" s="77"/>
      <c r="DW40" s="78"/>
      <c r="DX40" s="78"/>
      <c r="DY40" s="78"/>
      <c r="DZ40" s="78"/>
      <c r="EA40" s="78"/>
      <c r="EB40" s="78"/>
      <c r="EC40" s="78"/>
      <c r="ED40" s="78"/>
      <c r="EE40" s="6"/>
      <c r="EF40" s="6"/>
      <c r="EG40" s="33" t="s">
        <v>106</v>
      </c>
      <c r="EH40" s="30">
        <f>DC38+DC102</f>
        <v>1.7000000000000002</v>
      </c>
      <c r="EI40" s="55">
        <v>50</v>
      </c>
      <c r="EJ40" s="31">
        <f t="shared" si="0"/>
        <v>85.000000000000014</v>
      </c>
    </row>
    <row r="41" spans="1:140" ht="15.75" x14ac:dyDescent="0.25">
      <c r="A41" s="80" t="s">
        <v>100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  <c r="N41" s="62"/>
      <c r="O41" s="63"/>
      <c r="P41" s="63"/>
      <c r="Q41" s="63"/>
      <c r="R41" s="64"/>
      <c r="S41" s="62" t="s">
        <v>69</v>
      </c>
      <c r="T41" s="63"/>
      <c r="U41" s="63"/>
      <c r="V41" s="63"/>
      <c r="W41" s="63"/>
      <c r="X41" s="63"/>
      <c r="Y41" s="64"/>
      <c r="Z41" s="65"/>
      <c r="AA41" s="66"/>
      <c r="AB41" s="67"/>
      <c r="AC41" s="65"/>
      <c r="AD41" s="66"/>
      <c r="AE41" s="67"/>
      <c r="AF41" s="65"/>
      <c r="AG41" s="66"/>
      <c r="AH41" s="67"/>
      <c r="AI41" s="65"/>
      <c r="AJ41" s="66"/>
      <c r="AK41" s="67"/>
      <c r="AL41" s="65"/>
      <c r="AM41" s="66"/>
      <c r="AN41" s="67"/>
      <c r="AO41" s="65"/>
      <c r="AP41" s="66"/>
      <c r="AQ41" s="67"/>
      <c r="AR41" s="65"/>
      <c r="AS41" s="66"/>
      <c r="AT41" s="67"/>
      <c r="AU41" s="65"/>
      <c r="AV41" s="66"/>
      <c r="AW41" s="67"/>
      <c r="AX41" s="65"/>
      <c r="AY41" s="66"/>
      <c r="AZ41" s="67"/>
      <c r="BA41" s="65"/>
      <c r="BB41" s="66"/>
      <c r="BC41" s="67"/>
      <c r="BD41" s="65"/>
      <c r="BE41" s="66"/>
      <c r="BF41" s="67"/>
      <c r="BG41" s="65">
        <v>0.17199999999999999</v>
      </c>
      <c r="BH41" s="66"/>
      <c r="BI41" s="67"/>
      <c r="BJ41" s="65"/>
      <c r="BK41" s="66"/>
      <c r="BL41" s="67"/>
      <c r="BM41" s="65"/>
      <c r="BN41" s="66"/>
      <c r="BO41" s="67"/>
      <c r="BP41" s="65"/>
      <c r="BQ41" s="66"/>
      <c r="BR41" s="67"/>
      <c r="BS41" s="65"/>
      <c r="BT41" s="66"/>
      <c r="BU41" s="67"/>
      <c r="BV41" s="65"/>
      <c r="BW41" s="66"/>
      <c r="BX41" s="67"/>
      <c r="BY41" s="65"/>
      <c r="BZ41" s="66"/>
      <c r="CA41" s="67"/>
      <c r="CB41" s="65"/>
      <c r="CC41" s="66"/>
      <c r="CD41" s="67"/>
      <c r="CE41" s="65"/>
      <c r="CF41" s="66"/>
      <c r="CG41" s="67"/>
      <c r="CH41" s="65"/>
      <c r="CI41" s="66"/>
      <c r="CJ41" s="67"/>
      <c r="CK41" s="65"/>
      <c r="CL41" s="66"/>
      <c r="CM41" s="67"/>
      <c r="CN41" s="65"/>
      <c r="CO41" s="66"/>
      <c r="CP41" s="67"/>
      <c r="CQ41" s="65"/>
      <c r="CR41" s="66"/>
      <c r="CS41" s="67"/>
      <c r="CT41" s="65"/>
      <c r="CU41" s="66"/>
      <c r="CV41" s="67"/>
      <c r="CW41" s="65"/>
      <c r="CX41" s="66"/>
      <c r="CY41" s="67"/>
      <c r="CZ41" s="65">
        <f>BG41+CW41</f>
        <v>0.17199999999999999</v>
      </c>
      <c r="DA41" s="66"/>
      <c r="DB41" s="67"/>
      <c r="DC41" s="65">
        <f>CZ41*AA16</f>
        <v>1.204</v>
      </c>
      <c r="DD41" s="66"/>
      <c r="DE41" s="67"/>
      <c r="DF41" s="74">
        <v>59</v>
      </c>
      <c r="DG41" s="75"/>
      <c r="DH41" s="76"/>
      <c r="DI41" s="74">
        <f>DF41*DC41</f>
        <v>71.036000000000001</v>
      </c>
      <c r="DJ41" s="75"/>
      <c r="DK41" s="76"/>
      <c r="DL41" s="77"/>
      <c r="DM41" s="78"/>
      <c r="DN41" s="78"/>
      <c r="DO41" s="78"/>
      <c r="DP41" s="78"/>
      <c r="DQ41" s="78"/>
      <c r="DR41" s="78"/>
      <c r="DS41" s="78"/>
      <c r="DT41" s="78"/>
      <c r="DU41" s="79"/>
      <c r="DV41" s="77"/>
      <c r="DW41" s="78"/>
      <c r="DX41" s="78"/>
      <c r="DY41" s="78"/>
      <c r="DZ41" s="78"/>
      <c r="EA41" s="78"/>
      <c r="EB41" s="78"/>
      <c r="EC41" s="78"/>
      <c r="ED41" s="78"/>
      <c r="EE41" s="6"/>
      <c r="EF41" s="6"/>
      <c r="EG41" s="29" t="s">
        <v>94</v>
      </c>
      <c r="EH41" s="30">
        <f>DC33+DC95</f>
        <v>2</v>
      </c>
      <c r="EI41" s="55">
        <v>13.5</v>
      </c>
      <c r="EJ41" s="31">
        <f t="shared" si="0"/>
        <v>27</v>
      </c>
    </row>
    <row r="42" spans="1:140" ht="15.75" x14ac:dyDescent="0.25">
      <c r="A42" s="80" t="s">
        <v>90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1"/>
      <c r="N42" s="62"/>
      <c r="O42" s="63"/>
      <c r="P42" s="63"/>
      <c r="Q42" s="63"/>
      <c r="R42" s="64"/>
      <c r="S42" s="62" t="s">
        <v>69</v>
      </c>
      <c r="T42" s="63"/>
      <c r="U42" s="63"/>
      <c r="V42" s="63"/>
      <c r="W42" s="63"/>
      <c r="X42" s="63"/>
      <c r="Y42" s="64"/>
      <c r="Z42" s="65"/>
      <c r="AA42" s="66"/>
      <c r="AB42" s="67"/>
      <c r="AC42" s="65"/>
      <c r="AD42" s="66"/>
      <c r="AE42" s="67"/>
      <c r="AF42" s="65"/>
      <c r="AG42" s="66"/>
      <c r="AH42" s="67"/>
      <c r="AI42" s="65"/>
      <c r="AJ42" s="66"/>
      <c r="AK42" s="67"/>
      <c r="AL42" s="65"/>
      <c r="AM42" s="66"/>
      <c r="AN42" s="67"/>
      <c r="AO42" s="65"/>
      <c r="AP42" s="66"/>
      <c r="AQ42" s="67"/>
      <c r="AR42" s="65"/>
      <c r="AS42" s="66"/>
      <c r="AT42" s="67"/>
      <c r="AU42" s="65"/>
      <c r="AV42" s="66"/>
      <c r="AW42" s="67"/>
      <c r="AX42" s="65"/>
      <c r="AY42" s="66"/>
      <c r="AZ42" s="67"/>
      <c r="BA42" s="65"/>
      <c r="BB42" s="66"/>
      <c r="BC42" s="67"/>
      <c r="BD42" s="65">
        <v>7.5999999999999998E-2</v>
      </c>
      <c r="BE42" s="66"/>
      <c r="BF42" s="67"/>
      <c r="BG42" s="65"/>
      <c r="BH42" s="66"/>
      <c r="BI42" s="67"/>
      <c r="BJ42" s="65"/>
      <c r="BK42" s="66"/>
      <c r="BL42" s="67"/>
      <c r="BM42" s="65"/>
      <c r="BN42" s="66"/>
      <c r="BO42" s="67"/>
      <c r="BP42" s="65"/>
      <c r="BQ42" s="66"/>
      <c r="BR42" s="67"/>
      <c r="BS42" s="65"/>
      <c r="BT42" s="66"/>
      <c r="BU42" s="67"/>
      <c r="BV42" s="65"/>
      <c r="BW42" s="66"/>
      <c r="BX42" s="67"/>
      <c r="BY42" s="65"/>
      <c r="BZ42" s="66"/>
      <c r="CA42" s="67"/>
      <c r="CB42" s="65"/>
      <c r="CC42" s="66"/>
      <c r="CD42" s="67"/>
      <c r="CE42" s="65"/>
      <c r="CF42" s="66"/>
      <c r="CG42" s="67"/>
      <c r="CH42" s="65"/>
      <c r="CI42" s="66"/>
      <c r="CJ42" s="67"/>
      <c r="CK42" s="65"/>
      <c r="CL42" s="66"/>
      <c r="CM42" s="67"/>
      <c r="CN42" s="65"/>
      <c r="CO42" s="66"/>
      <c r="CP42" s="67"/>
      <c r="CQ42" s="65"/>
      <c r="CR42" s="66"/>
      <c r="CS42" s="67"/>
      <c r="CT42" s="65"/>
      <c r="CU42" s="66"/>
      <c r="CV42" s="67"/>
      <c r="CW42" s="65"/>
      <c r="CX42" s="66"/>
      <c r="CY42" s="67"/>
      <c r="CZ42" s="65">
        <v>7.5999999999999998E-2</v>
      </c>
      <c r="DA42" s="66"/>
      <c r="DB42" s="67"/>
      <c r="DC42" s="65">
        <v>0.7</v>
      </c>
      <c r="DD42" s="66"/>
      <c r="DE42" s="67"/>
      <c r="DF42" s="74">
        <v>249</v>
      </c>
      <c r="DG42" s="75"/>
      <c r="DH42" s="76"/>
      <c r="DI42" s="74">
        <f>DF42*DC42</f>
        <v>174.29999999999998</v>
      </c>
      <c r="DJ42" s="75"/>
      <c r="DK42" s="76"/>
      <c r="DL42" s="77"/>
      <c r="DM42" s="78"/>
      <c r="DN42" s="78"/>
      <c r="DO42" s="78"/>
      <c r="DP42" s="78"/>
      <c r="DQ42" s="78"/>
      <c r="DR42" s="78"/>
      <c r="DS42" s="78"/>
      <c r="DT42" s="78"/>
      <c r="DU42" s="79"/>
      <c r="DV42" s="77"/>
      <c r="DW42" s="78"/>
      <c r="DX42" s="78"/>
      <c r="DY42" s="78"/>
      <c r="DZ42" s="78"/>
      <c r="EA42" s="78"/>
      <c r="EB42" s="78"/>
      <c r="EC42" s="78"/>
      <c r="ED42" s="78"/>
      <c r="EE42" s="6"/>
      <c r="EF42" s="6"/>
      <c r="EG42" s="29"/>
      <c r="EH42" s="30"/>
      <c r="EI42" s="55"/>
      <c r="EJ42" s="31">
        <f>EI42*EH42</f>
        <v>0</v>
      </c>
    </row>
    <row r="43" spans="1:140" ht="15.75" x14ac:dyDescent="0.25">
      <c r="A43" s="80" t="s">
        <v>73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1"/>
      <c r="N43" s="62"/>
      <c r="O43" s="63"/>
      <c r="P43" s="63"/>
      <c r="Q43" s="63"/>
      <c r="R43" s="64"/>
      <c r="S43" s="62" t="s">
        <v>69</v>
      </c>
      <c r="T43" s="63"/>
      <c r="U43" s="63"/>
      <c r="V43" s="63"/>
      <c r="W43" s="63"/>
      <c r="X43" s="63"/>
      <c r="Y43" s="64"/>
      <c r="Z43" s="65"/>
      <c r="AA43" s="66"/>
      <c r="AB43" s="67"/>
      <c r="AC43" s="65"/>
      <c r="AD43" s="66"/>
      <c r="AE43" s="67"/>
      <c r="AF43" s="65"/>
      <c r="AG43" s="66"/>
      <c r="AH43" s="67"/>
      <c r="AI43" s="65"/>
      <c r="AJ43" s="66"/>
      <c r="AK43" s="67"/>
      <c r="AL43" s="65"/>
      <c r="AM43" s="66"/>
      <c r="AN43" s="67"/>
      <c r="AO43" s="65"/>
      <c r="AP43" s="66"/>
      <c r="AQ43" s="67"/>
      <c r="AR43" s="65"/>
      <c r="AS43" s="66"/>
      <c r="AT43" s="67"/>
      <c r="AU43" s="65"/>
      <c r="AV43" s="66"/>
      <c r="AW43" s="67"/>
      <c r="AX43" s="65"/>
      <c r="AY43" s="66"/>
      <c r="AZ43" s="67"/>
      <c r="BA43" s="65">
        <v>0.01</v>
      </c>
      <c r="BB43" s="66"/>
      <c r="BC43" s="67"/>
      <c r="BD43" s="65"/>
      <c r="BE43" s="66"/>
      <c r="BF43" s="67"/>
      <c r="BG43" s="65"/>
      <c r="BH43" s="66"/>
      <c r="BI43" s="67"/>
      <c r="BJ43" s="65"/>
      <c r="BK43" s="66"/>
      <c r="BL43" s="67"/>
      <c r="BM43" s="65"/>
      <c r="BN43" s="66"/>
      <c r="BO43" s="67"/>
      <c r="BP43" s="65"/>
      <c r="BQ43" s="66"/>
      <c r="BR43" s="67"/>
      <c r="BS43" s="65"/>
      <c r="BT43" s="66"/>
      <c r="BU43" s="67"/>
      <c r="BV43" s="65"/>
      <c r="BW43" s="66"/>
      <c r="BX43" s="67"/>
      <c r="BY43" s="65"/>
      <c r="BZ43" s="66"/>
      <c r="CA43" s="67"/>
      <c r="CB43" s="65"/>
      <c r="CC43" s="66"/>
      <c r="CD43" s="67"/>
      <c r="CE43" s="65"/>
      <c r="CF43" s="66"/>
      <c r="CG43" s="67"/>
      <c r="CH43" s="65"/>
      <c r="CI43" s="66"/>
      <c r="CJ43" s="67"/>
      <c r="CK43" s="65"/>
      <c r="CL43" s="66"/>
      <c r="CM43" s="67"/>
      <c r="CN43" s="65"/>
      <c r="CO43" s="66"/>
      <c r="CP43" s="67"/>
      <c r="CQ43" s="65"/>
      <c r="CR43" s="66"/>
      <c r="CS43" s="67"/>
      <c r="CT43" s="65"/>
      <c r="CU43" s="66"/>
      <c r="CV43" s="67"/>
      <c r="CW43" s="65"/>
      <c r="CX43" s="66"/>
      <c r="CY43" s="67"/>
      <c r="CZ43" s="65">
        <v>0.01</v>
      </c>
      <c r="DA43" s="66"/>
      <c r="DB43" s="67"/>
      <c r="DC43" s="65">
        <f>CZ43*AA16</f>
        <v>7.0000000000000007E-2</v>
      </c>
      <c r="DD43" s="66"/>
      <c r="DE43" s="67"/>
      <c r="DF43" s="74">
        <v>43</v>
      </c>
      <c r="DG43" s="75"/>
      <c r="DH43" s="76"/>
      <c r="DI43" s="74">
        <f t="shared" si="1"/>
        <v>3.0100000000000002</v>
      </c>
      <c r="DJ43" s="75"/>
      <c r="DK43" s="76"/>
      <c r="DL43" s="77"/>
      <c r="DM43" s="78"/>
      <c r="DN43" s="78"/>
      <c r="DO43" s="78"/>
      <c r="DP43" s="78"/>
      <c r="DQ43" s="78"/>
      <c r="DR43" s="78"/>
      <c r="DS43" s="78"/>
      <c r="DT43" s="78"/>
      <c r="DU43" s="79"/>
      <c r="DV43" s="77"/>
      <c r="DW43" s="78"/>
      <c r="DX43" s="78"/>
      <c r="DY43" s="78"/>
      <c r="DZ43" s="78"/>
      <c r="EA43" s="78"/>
      <c r="EB43" s="78"/>
      <c r="EC43" s="78"/>
      <c r="ED43" s="78"/>
      <c r="EE43" s="6"/>
      <c r="EF43" s="6"/>
      <c r="EG43" s="38" t="s">
        <v>76</v>
      </c>
      <c r="EH43" s="30">
        <f>DC45+DC96</f>
        <v>0.29099999999999998</v>
      </c>
      <c r="EI43" s="58">
        <v>150</v>
      </c>
      <c r="EJ43" s="39">
        <f>EI43*EH43</f>
        <v>43.65</v>
      </c>
    </row>
    <row r="44" spans="1:140" ht="15.75" x14ac:dyDescent="0.25">
      <c r="A44" s="80" t="s">
        <v>104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1"/>
      <c r="N44" s="62"/>
      <c r="O44" s="63"/>
      <c r="P44" s="63"/>
      <c r="Q44" s="63"/>
      <c r="R44" s="64"/>
      <c r="S44" s="62" t="s">
        <v>69</v>
      </c>
      <c r="T44" s="63"/>
      <c r="U44" s="63"/>
      <c r="V44" s="63"/>
      <c r="W44" s="63"/>
      <c r="X44" s="63"/>
      <c r="Y44" s="64"/>
      <c r="Z44" s="65"/>
      <c r="AA44" s="66"/>
      <c r="AB44" s="67"/>
      <c r="AC44" s="65"/>
      <c r="AD44" s="66"/>
      <c r="AE44" s="67"/>
      <c r="AF44" s="65">
        <v>8.0000000000000002E-3</v>
      </c>
      <c r="AG44" s="66"/>
      <c r="AH44" s="67"/>
      <c r="AI44" s="65"/>
      <c r="AJ44" s="66"/>
      <c r="AK44" s="67"/>
      <c r="AL44" s="65"/>
      <c r="AM44" s="66"/>
      <c r="AN44" s="67"/>
      <c r="AO44" s="65"/>
      <c r="AP44" s="66"/>
      <c r="AQ44" s="67"/>
      <c r="AR44" s="65"/>
      <c r="AS44" s="66"/>
      <c r="AT44" s="67"/>
      <c r="AU44" s="65"/>
      <c r="AV44" s="66"/>
      <c r="AW44" s="67"/>
      <c r="AX44" s="65"/>
      <c r="AY44" s="66"/>
      <c r="AZ44" s="67"/>
      <c r="BA44" s="65"/>
      <c r="BB44" s="66"/>
      <c r="BC44" s="67"/>
      <c r="BD44" s="65"/>
      <c r="BE44" s="66"/>
      <c r="BF44" s="67"/>
      <c r="BG44" s="65"/>
      <c r="BH44" s="66"/>
      <c r="BI44" s="67"/>
      <c r="BJ44" s="65"/>
      <c r="BK44" s="66"/>
      <c r="BL44" s="67"/>
      <c r="BM44" s="65"/>
      <c r="BN44" s="66"/>
      <c r="BO44" s="67"/>
      <c r="BP44" s="65"/>
      <c r="BQ44" s="66"/>
      <c r="BR44" s="67"/>
      <c r="BS44" s="65"/>
      <c r="BT44" s="66"/>
      <c r="BU44" s="67"/>
      <c r="BV44" s="65"/>
      <c r="BW44" s="66"/>
      <c r="BX44" s="67"/>
      <c r="BY44" s="65"/>
      <c r="BZ44" s="66"/>
      <c r="CA44" s="67"/>
      <c r="CB44" s="65"/>
      <c r="CC44" s="66"/>
      <c r="CD44" s="67"/>
      <c r="CE44" s="65"/>
      <c r="CF44" s="66"/>
      <c r="CG44" s="67"/>
      <c r="CH44" s="65"/>
      <c r="CI44" s="66"/>
      <c r="CJ44" s="67"/>
      <c r="CK44" s="65"/>
      <c r="CL44" s="66"/>
      <c r="CM44" s="67"/>
      <c r="CN44" s="65"/>
      <c r="CO44" s="66"/>
      <c r="CP44" s="67"/>
      <c r="CQ44" s="65"/>
      <c r="CR44" s="66"/>
      <c r="CS44" s="67"/>
      <c r="CT44" s="65"/>
      <c r="CU44" s="66"/>
      <c r="CV44" s="67"/>
      <c r="CW44" s="65"/>
      <c r="CX44" s="66"/>
      <c r="CY44" s="67"/>
      <c r="CZ44" s="65">
        <v>8.0000000000000002E-3</v>
      </c>
      <c r="DA44" s="66"/>
      <c r="DB44" s="67"/>
      <c r="DC44" s="65"/>
      <c r="DD44" s="66"/>
      <c r="DE44" s="67"/>
      <c r="DF44" s="74">
        <v>660</v>
      </c>
      <c r="DG44" s="75"/>
      <c r="DH44" s="76"/>
      <c r="DI44" s="74">
        <f t="shared" si="1"/>
        <v>0</v>
      </c>
      <c r="DJ44" s="75"/>
      <c r="DK44" s="76"/>
      <c r="DL44" s="77"/>
      <c r="DM44" s="78"/>
      <c r="DN44" s="78"/>
      <c r="DO44" s="78"/>
      <c r="DP44" s="78"/>
      <c r="DQ44" s="78"/>
      <c r="DR44" s="78"/>
      <c r="DS44" s="78"/>
      <c r="DT44" s="78"/>
      <c r="DU44" s="79"/>
      <c r="DV44" s="77"/>
      <c r="DW44" s="78"/>
      <c r="DX44" s="78"/>
      <c r="DY44" s="78"/>
      <c r="DZ44" s="78"/>
      <c r="EA44" s="78"/>
      <c r="EB44" s="78"/>
      <c r="EC44" s="78"/>
      <c r="ED44" s="78"/>
      <c r="EE44" s="6"/>
      <c r="EF44" s="6"/>
      <c r="EG44" s="29" t="s">
        <v>99</v>
      </c>
      <c r="EH44" s="30">
        <f>DC108+DC46</f>
        <v>7.5000000000000011E-2</v>
      </c>
      <c r="EI44" s="55"/>
      <c r="EJ44" s="31">
        <f t="shared" si="0"/>
        <v>0</v>
      </c>
    </row>
    <row r="45" spans="1:140" ht="15.75" x14ac:dyDescent="0.25">
      <c r="A45" s="80" t="s">
        <v>76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1"/>
      <c r="N45" s="62"/>
      <c r="O45" s="63"/>
      <c r="P45" s="63"/>
      <c r="Q45" s="63"/>
      <c r="R45" s="64"/>
      <c r="S45" s="62" t="s">
        <v>69</v>
      </c>
      <c r="T45" s="63"/>
      <c r="U45" s="63"/>
      <c r="V45" s="63"/>
      <c r="W45" s="63"/>
      <c r="X45" s="63"/>
      <c r="Y45" s="64"/>
      <c r="Z45" s="65"/>
      <c r="AA45" s="66"/>
      <c r="AB45" s="67"/>
      <c r="AC45" s="65"/>
      <c r="AD45" s="66"/>
      <c r="AE45" s="67"/>
      <c r="AF45" s="65"/>
      <c r="AG45" s="66"/>
      <c r="AH45" s="67"/>
      <c r="AI45" s="65"/>
      <c r="AJ45" s="66"/>
      <c r="AK45" s="67"/>
      <c r="AL45" s="65"/>
      <c r="AM45" s="66"/>
      <c r="AN45" s="67"/>
      <c r="AO45" s="65"/>
      <c r="AP45" s="66"/>
      <c r="AQ45" s="67"/>
      <c r="AR45" s="65"/>
      <c r="AS45" s="66"/>
      <c r="AT45" s="67"/>
      <c r="AU45" s="65"/>
      <c r="AV45" s="66"/>
      <c r="AW45" s="67"/>
      <c r="AX45" s="65"/>
      <c r="AY45" s="66"/>
      <c r="AZ45" s="67"/>
      <c r="BA45" s="65"/>
      <c r="BB45" s="66"/>
      <c r="BC45" s="67"/>
      <c r="BD45" s="65"/>
      <c r="BE45" s="66"/>
      <c r="BF45" s="67"/>
      <c r="BG45" s="65"/>
      <c r="BH45" s="66"/>
      <c r="BI45" s="67"/>
      <c r="BJ45" s="65"/>
      <c r="BK45" s="66"/>
      <c r="BL45" s="67"/>
      <c r="BM45" s="65"/>
      <c r="BN45" s="66"/>
      <c r="BO45" s="67"/>
      <c r="BP45" s="65"/>
      <c r="BQ45" s="66"/>
      <c r="BR45" s="67"/>
      <c r="BS45" s="65">
        <v>1.7999999999999999E-2</v>
      </c>
      <c r="BT45" s="66"/>
      <c r="BU45" s="67"/>
      <c r="BV45" s="65"/>
      <c r="BW45" s="66"/>
      <c r="BX45" s="67"/>
      <c r="BY45" s="65"/>
      <c r="BZ45" s="66"/>
      <c r="CA45" s="67"/>
      <c r="CB45" s="65"/>
      <c r="CC45" s="66"/>
      <c r="CD45" s="67"/>
      <c r="CE45" s="65"/>
      <c r="CF45" s="66"/>
      <c r="CG45" s="67"/>
      <c r="CH45" s="65"/>
      <c r="CI45" s="66"/>
      <c r="CJ45" s="67"/>
      <c r="CK45" s="65"/>
      <c r="CL45" s="66"/>
      <c r="CM45" s="67"/>
      <c r="CN45" s="65"/>
      <c r="CO45" s="66"/>
      <c r="CP45" s="67"/>
      <c r="CQ45" s="65"/>
      <c r="CR45" s="66"/>
      <c r="CS45" s="67"/>
      <c r="CT45" s="65"/>
      <c r="CU45" s="66"/>
      <c r="CV45" s="67"/>
      <c r="CW45" s="65"/>
      <c r="CX45" s="66"/>
      <c r="CY45" s="67"/>
      <c r="CZ45" s="65">
        <v>1.7999999999999999E-2</v>
      </c>
      <c r="DA45" s="66"/>
      <c r="DB45" s="67"/>
      <c r="DC45" s="65">
        <f>CZ45*AA16</f>
        <v>0.126</v>
      </c>
      <c r="DD45" s="66"/>
      <c r="DE45" s="67"/>
      <c r="DF45" s="74">
        <v>150</v>
      </c>
      <c r="DG45" s="75"/>
      <c r="DH45" s="76"/>
      <c r="DI45" s="74">
        <f>DF45*DC45</f>
        <v>18.899999999999999</v>
      </c>
      <c r="DJ45" s="75"/>
      <c r="DK45" s="76"/>
      <c r="DL45" s="77"/>
      <c r="DM45" s="78"/>
      <c r="DN45" s="78"/>
      <c r="DO45" s="78"/>
      <c r="DP45" s="78"/>
      <c r="DQ45" s="78"/>
      <c r="DR45" s="78"/>
      <c r="DS45" s="78"/>
      <c r="DT45" s="78"/>
      <c r="DU45" s="79"/>
      <c r="DV45" s="77"/>
      <c r="DW45" s="78"/>
      <c r="DX45" s="78"/>
      <c r="DY45" s="78"/>
      <c r="DZ45" s="78"/>
      <c r="EA45" s="78"/>
      <c r="EB45" s="78"/>
      <c r="EC45" s="78"/>
      <c r="ED45" s="78"/>
      <c r="EE45" s="6"/>
      <c r="EF45" s="6"/>
      <c r="EG45" s="29" t="s">
        <v>92</v>
      </c>
      <c r="EH45" s="30">
        <f>DC35+DC97</f>
        <v>4.0000000000000001E-3</v>
      </c>
      <c r="EI45" s="55">
        <v>900</v>
      </c>
      <c r="EJ45" s="31">
        <f t="shared" si="0"/>
        <v>3.6</v>
      </c>
    </row>
    <row r="46" spans="1:140" ht="15.75" x14ac:dyDescent="0.25">
      <c r="A46" s="80" t="s">
        <v>99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62"/>
      <c r="O46" s="63"/>
      <c r="P46" s="63"/>
      <c r="Q46" s="63"/>
      <c r="R46" s="64"/>
      <c r="S46" s="62" t="s">
        <v>69</v>
      </c>
      <c r="T46" s="63"/>
      <c r="U46" s="63"/>
      <c r="V46" s="63"/>
      <c r="W46" s="63"/>
      <c r="X46" s="63"/>
      <c r="Y46" s="64"/>
      <c r="Z46" s="65"/>
      <c r="AA46" s="66"/>
      <c r="AB46" s="67"/>
      <c r="AC46" s="65"/>
      <c r="AD46" s="66"/>
      <c r="AE46" s="67"/>
      <c r="AF46" s="65"/>
      <c r="AG46" s="66"/>
      <c r="AH46" s="67"/>
      <c r="AI46" s="65"/>
      <c r="AJ46" s="66"/>
      <c r="AK46" s="67"/>
      <c r="AL46" s="65"/>
      <c r="AM46" s="66"/>
      <c r="AN46" s="67"/>
      <c r="AO46" s="65"/>
      <c r="AP46" s="66"/>
      <c r="AQ46" s="67"/>
      <c r="AR46" s="65"/>
      <c r="AS46" s="66"/>
      <c r="AT46" s="67"/>
      <c r="AU46" s="65"/>
      <c r="AV46" s="66"/>
      <c r="AW46" s="67"/>
      <c r="AX46" s="65"/>
      <c r="AY46" s="66"/>
      <c r="AZ46" s="67"/>
      <c r="BA46" s="65"/>
      <c r="BB46" s="66"/>
      <c r="BC46" s="67"/>
      <c r="BD46" s="65"/>
      <c r="BE46" s="66"/>
      <c r="BF46" s="67"/>
      <c r="BG46" s="65"/>
      <c r="BH46" s="66"/>
      <c r="BI46" s="67"/>
      <c r="BJ46" s="65"/>
      <c r="BK46" s="66"/>
      <c r="BL46" s="67"/>
      <c r="BM46" s="65"/>
      <c r="BN46" s="66"/>
      <c r="BO46" s="67"/>
      <c r="BP46" s="65"/>
      <c r="BQ46" s="66"/>
      <c r="BR46" s="67"/>
      <c r="BS46" s="65"/>
      <c r="BT46" s="66"/>
      <c r="BU46" s="67"/>
      <c r="BV46" s="65"/>
      <c r="BW46" s="66"/>
      <c r="BX46" s="67"/>
      <c r="BY46" s="65"/>
      <c r="BZ46" s="66"/>
      <c r="CA46" s="67"/>
      <c r="CB46" s="65">
        <v>8.0000000000000002E-3</v>
      </c>
      <c r="CC46" s="66"/>
      <c r="CD46" s="67"/>
      <c r="CE46" s="65"/>
      <c r="CF46" s="66"/>
      <c r="CG46" s="67"/>
      <c r="CH46" s="65"/>
      <c r="CI46" s="66"/>
      <c r="CJ46" s="67"/>
      <c r="CK46" s="65"/>
      <c r="CL46" s="66"/>
      <c r="CM46" s="67"/>
      <c r="CN46" s="65"/>
      <c r="CO46" s="66"/>
      <c r="CP46" s="67"/>
      <c r="CQ46" s="65"/>
      <c r="CR46" s="66"/>
      <c r="CS46" s="67"/>
      <c r="CT46" s="65"/>
      <c r="CU46" s="66"/>
      <c r="CV46" s="67"/>
      <c r="CW46" s="65"/>
      <c r="CX46" s="66"/>
      <c r="CY46" s="67"/>
      <c r="CZ46" s="65">
        <v>8.0000000000000002E-3</v>
      </c>
      <c r="DA46" s="66"/>
      <c r="DB46" s="67"/>
      <c r="DC46" s="65">
        <v>0.05</v>
      </c>
      <c r="DD46" s="66"/>
      <c r="DE46" s="67"/>
      <c r="DF46" s="74"/>
      <c r="DG46" s="75"/>
      <c r="DH46" s="76"/>
      <c r="DI46" s="74">
        <f t="shared" si="1"/>
        <v>0</v>
      </c>
      <c r="DJ46" s="75"/>
      <c r="DK46" s="76"/>
      <c r="DL46" s="77"/>
      <c r="DM46" s="78"/>
      <c r="DN46" s="78"/>
      <c r="DO46" s="78"/>
      <c r="DP46" s="78"/>
      <c r="DQ46" s="78"/>
      <c r="DR46" s="78"/>
      <c r="DS46" s="78"/>
      <c r="DT46" s="78"/>
      <c r="DU46" s="79"/>
      <c r="DV46" s="77"/>
      <c r="DW46" s="78"/>
      <c r="DX46" s="78"/>
      <c r="DY46" s="78"/>
      <c r="DZ46" s="78"/>
      <c r="EA46" s="78"/>
      <c r="EB46" s="78"/>
      <c r="EC46" s="78"/>
      <c r="ED46" s="78"/>
      <c r="EE46" s="6"/>
      <c r="EF46" s="6"/>
      <c r="EG46" s="29"/>
      <c r="EH46" s="30"/>
      <c r="EI46" s="55"/>
      <c r="EJ46" s="31"/>
    </row>
    <row r="47" spans="1:140" ht="15.75" x14ac:dyDescent="0.25">
      <c r="A47" s="80" t="s">
        <v>52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1"/>
      <c r="N47" s="62"/>
      <c r="O47" s="63"/>
      <c r="P47" s="63"/>
      <c r="Q47" s="63"/>
      <c r="R47" s="64"/>
      <c r="S47" s="62" t="s">
        <v>69</v>
      </c>
      <c r="T47" s="63"/>
      <c r="U47" s="63"/>
      <c r="V47" s="63"/>
      <c r="W47" s="63"/>
      <c r="X47" s="63"/>
      <c r="Y47" s="64"/>
      <c r="Z47" s="65"/>
      <c r="AA47" s="66"/>
      <c r="AB47" s="67"/>
      <c r="AC47" s="65"/>
      <c r="AD47" s="66"/>
      <c r="AE47" s="67"/>
      <c r="AF47" s="65">
        <v>0.02</v>
      </c>
      <c r="AG47" s="66"/>
      <c r="AH47" s="67"/>
      <c r="AI47" s="65"/>
      <c r="AJ47" s="66"/>
      <c r="AK47" s="67"/>
      <c r="AL47" s="65" t="s">
        <v>83</v>
      </c>
      <c r="AM47" s="66"/>
      <c r="AN47" s="67"/>
      <c r="AO47" s="65"/>
      <c r="AP47" s="66"/>
      <c r="AQ47" s="67"/>
      <c r="AR47" s="65"/>
      <c r="AS47" s="66"/>
      <c r="AT47" s="67"/>
      <c r="AU47" s="65"/>
      <c r="AV47" s="66"/>
      <c r="AW47" s="67"/>
      <c r="AX47" s="65"/>
      <c r="AY47" s="66"/>
      <c r="AZ47" s="67"/>
      <c r="BA47" s="65"/>
      <c r="BB47" s="66"/>
      <c r="BC47" s="67"/>
      <c r="BD47" s="65">
        <v>1.2999999999999999E-2</v>
      </c>
      <c r="BE47" s="66"/>
      <c r="BF47" s="67"/>
      <c r="BG47" s="65"/>
      <c r="BH47" s="66"/>
      <c r="BI47" s="67"/>
      <c r="BJ47" s="65"/>
      <c r="BK47" s="66"/>
      <c r="BL47" s="67"/>
      <c r="BM47" s="83">
        <v>0.06</v>
      </c>
      <c r="BN47" s="84"/>
      <c r="BO47" s="85"/>
      <c r="BP47" s="65"/>
      <c r="BQ47" s="66"/>
      <c r="BR47" s="67"/>
      <c r="BS47" s="65"/>
      <c r="BT47" s="66"/>
      <c r="BU47" s="67"/>
      <c r="BV47" s="65"/>
      <c r="BW47" s="66"/>
      <c r="BX47" s="67"/>
      <c r="BY47" s="65"/>
      <c r="BZ47" s="66"/>
      <c r="CA47" s="67"/>
      <c r="CB47" s="65"/>
      <c r="CC47" s="66"/>
      <c r="CD47" s="67"/>
      <c r="CE47" s="65"/>
      <c r="CF47" s="66"/>
      <c r="CG47" s="67"/>
      <c r="CH47" s="65"/>
      <c r="CI47" s="66"/>
      <c r="CJ47" s="67"/>
      <c r="CK47" s="65"/>
      <c r="CL47" s="66"/>
      <c r="CM47" s="67"/>
      <c r="CN47" s="65"/>
      <c r="CO47" s="66"/>
      <c r="CP47" s="67"/>
      <c r="CQ47" s="65"/>
      <c r="CR47" s="66"/>
      <c r="CS47" s="67"/>
      <c r="CT47" s="65"/>
      <c r="CU47" s="66"/>
      <c r="CV47" s="67"/>
      <c r="CW47" s="65"/>
      <c r="CX47" s="66"/>
      <c r="CY47" s="67"/>
      <c r="CZ47" s="65">
        <v>9.2999999999999999E-2</v>
      </c>
      <c r="DA47" s="66"/>
      <c r="DB47" s="67"/>
      <c r="DC47" s="65">
        <f>CZ47*AA16</f>
        <v>0.65100000000000002</v>
      </c>
      <c r="DD47" s="66"/>
      <c r="DE47" s="67"/>
      <c r="DF47" s="74">
        <v>63</v>
      </c>
      <c r="DG47" s="75"/>
      <c r="DH47" s="76"/>
      <c r="DI47" s="74">
        <f>DF47*DC47</f>
        <v>41.012999999999998</v>
      </c>
      <c r="DJ47" s="75"/>
      <c r="DK47" s="76"/>
      <c r="DL47" s="77"/>
      <c r="DM47" s="78"/>
      <c r="DN47" s="78"/>
      <c r="DO47" s="78"/>
      <c r="DP47" s="78"/>
      <c r="DQ47" s="78"/>
      <c r="DR47" s="78"/>
      <c r="DS47" s="78"/>
      <c r="DT47" s="78"/>
      <c r="DU47" s="79"/>
      <c r="DV47" s="77"/>
      <c r="DW47" s="78"/>
      <c r="DX47" s="78"/>
      <c r="DY47" s="78"/>
      <c r="DZ47" s="78"/>
      <c r="EA47" s="78"/>
      <c r="EB47" s="78"/>
      <c r="EC47" s="78"/>
      <c r="ED47" s="78"/>
      <c r="EE47" s="6"/>
      <c r="EF47" s="6"/>
      <c r="EG47" s="29"/>
      <c r="EH47" s="30"/>
      <c r="EI47" s="55"/>
      <c r="EJ47" s="31"/>
    </row>
    <row r="48" spans="1:140" ht="15.75" x14ac:dyDescent="0.25">
      <c r="A48" s="80" t="s">
        <v>72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1"/>
      <c r="N48" s="62"/>
      <c r="O48" s="63"/>
      <c r="P48" s="63"/>
      <c r="Q48" s="63"/>
      <c r="R48" s="64"/>
      <c r="S48" s="62" t="s">
        <v>69</v>
      </c>
      <c r="T48" s="63"/>
      <c r="U48" s="63"/>
      <c r="V48" s="63"/>
      <c r="W48" s="63"/>
      <c r="X48" s="63"/>
      <c r="Y48" s="64"/>
      <c r="Z48" s="65"/>
      <c r="AA48" s="66"/>
      <c r="AB48" s="67"/>
      <c r="AC48" s="65">
        <v>1E-3</v>
      </c>
      <c r="AD48" s="66"/>
      <c r="AE48" s="67"/>
      <c r="AF48" s="65"/>
      <c r="AG48" s="66"/>
      <c r="AH48" s="67"/>
      <c r="AI48" s="65"/>
      <c r="AJ48" s="66"/>
      <c r="AK48" s="67"/>
      <c r="AL48" s="65"/>
      <c r="AM48" s="66"/>
      <c r="AN48" s="67"/>
      <c r="AO48" s="65"/>
      <c r="AP48" s="66"/>
      <c r="AQ48" s="67"/>
      <c r="AR48" s="65"/>
      <c r="AS48" s="66"/>
      <c r="AT48" s="67"/>
      <c r="AU48" s="65"/>
      <c r="AV48" s="66"/>
      <c r="AW48" s="67"/>
      <c r="AX48" s="65"/>
      <c r="AY48" s="66"/>
      <c r="AZ48" s="67"/>
      <c r="BA48" s="65">
        <v>1E-3</v>
      </c>
      <c r="BB48" s="66"/>
      <c r="BC48" s="67"/>
      <c r="BD48" s="65">
        <v>1E-3</v>
      </c>
      <c r="BE48" s="66"/>
      <c r="BF48" s="67"/>
      <c r="BG48" s="83">
        <v>1E-3</v>
      </c>
      <c r="BH48" s="84"/>
      <c r="BI48" s="85"/>
      <c r="BJ48" s="65"/>
      <c r="BK48" s="66"/>
      <c r="BL48" s="67"/>
      <c r="BM48" s="65"/>
      <c r="BN48" s="66"/>
      <c r="BO48" s="67"/>
      <c r="BP48" s="65"/>
      <c r="BQ48" s="66"/>
      <c r="BR48" s="67"/>
      <c r="BS48" s="65"/>
      <c r="BT48" s="66"/>
      <c r="BU48" s="67"/>
      <c r="BV48" s="65"/>
      <c r="BW48" s="66"/>
      <c r="BX48" s="67"/>
      <c r="BY48" s="65"/>
      <c r="BZ48" s="66"/>
      <c r="CA48" s="67"/>
      <c r="CB48" s="65"/>
      <c r="CC48" s="66"/>
      <c r="CD48" s="67"/>
      <c r="CE48" s="65"/>
      <c r="CF48" s="66"/>
      <c r="CG48" s="67"/>
      <c r="CH48" s="65"/>
      <c r="CI48" s="66"/>
      <c r="CJ48" s="67"/>
      <c r="CK48" s="65"/>
      <c r="CL48" s="66"/>
      <c r="CM48" s="67"/>
      <c r="CN48" s="65"/>
      <c r="CO48" s="66"/>
      <c r="CP48" s="67"/>
      <c r="CQ48" s="65"/>
      <c r="CR48" s="66"/>
      <c r="CS48" s="67"/>
      <c r="CT48" s="65"/>
      <c r="CU48" s="66"/>
      <c r="CV48" s="67"/>
      <c r="CW48" s="65"/>
      <c r="CX48" s="66"/>
      <c r="CY48" s="67"/>
      <c r="CZ48" s="65">
        <v>4.0000000000000001E-3</v>
      </c>
      <c r="DA48" s="66"/>
      <c r="DB48" s="67"/>
      <c r="DC48" s="65">
        <f>CZ48*AA16</f>
        <v>2.8000000000000001E-2</v>
      </c>
      <c r="DD48" s="66"/>
      <c r="DE48" s="67"/>
      <c r="DF48" s="74">
        <v>23</v>
      </c>
      <c r="DG48" s="75"/>
      <c r="DH48" s="76"/>
      <c r="DI48" s="74">
        <f>DF48*DC48</f>
        <v>0.64400000000000002</v>
      </c>
      <c r="DJ48" s="75"/>
      <c r="DK48" s="76"/>
      <c r="DL48" s="77"/>
      <c r="DM48" s="78"/>
      <c r="DN48" s="78"/>
      <c r="DO48" s="78"/>
      <c r="DP48" s="78"/>
      <c r="DQ48" s="78"/>
      <c r="DR48" s="78"/>
      <c r="DS48" s="78"/>
      <c r="DT48" s="78"/>
      <c r="DU48" s="79"/>
      <c r="DV48" s="77"/>
      <c r="DW48" s="78"/>
      <c r="DX48" s="78"/>
      <c r="DY48" s="78"/>
      <c r="DZ48" s="78"/>
      <c r="EA48" s="78"/>
      <c r="EB48" s="78"/>
      <c r="EC48" s="78"/>
      <c r="ED48" s="78"/>
      <c r="EE48" s="6"/>
      <c r="EF48" s="6"/>
      <c r="EG48" s="33"/>
      <c r="EH48" s="30"/>
      <c r="EI48" s="58"/>
      <c r="EJ48" s="39"/>
    </row>
    <row r="49" spans="1:140" ht="15.75" x14ac:dyDescent="0.25">
      <c r="A49" s="80" t="s">
        <v>111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1"/>
      <c r="N49" s="62"/>
      <c r="O49" s="63"/>
      <c r="P49" s="63"/>
      <c r="Q49" s="63"/>
      <c r="R49" s="64"/>
      <c r="S49" s="62" t="s">
        <v>69</v>
      </c>
      <c r="T49" s="63"/>
      <c r="U49" s="63"/>
      <c r="V49" s="63"/>
      <c r="W49" s="63"/>
      <c r="X49" s="63"/>
      <c r="Y49" s="64"/>
      <c r="Z49" s="65"/>
      <c r="AA49" s="66"/>
      <c r="AB49" s="67"/>
      <c r="AC49" s="65"/>
      <c r="AD49" s="66"/>
      <c r="AE49" s="67"/>
      <c r="AF49" s="65"/>
      <c r="AG49" s="66"/>
      <c r="AH49" s="67"/>
      <c r="AI49" s="65"/>
      <c r="AJ49" s="66"/>
      <c r="AK49" s="67"/>
      <c r="AL49" s="65"/>
      <c r="AM49" s="66"/>
      <c r="AN49" s="67"/>
      <c r="AO49" s="65"/>
      <c r="AP49" s="66"/>
      <c r="AQ49" s="67"/>
      <c r="AR49" s="65"/>
      <c r="AS49" s="66"/>
      <c r="AT49" s="67"/>
      <c r="AU49" s="65"/>
      <c r="AV49" s="66"/>
      <c r="AW49" s="67"/>
      <c r="AX49" s="65"/>
      <c r="AY49" s="66"/>
      <c r="AZ49" s="67"/>
      <c r="BA49" s="65"/>
      <c r="BB49" s="66"/>
      <c r="BC49" s="67"/>
      <c r="BD49" s="65">
        <v>7.0000000000000001E-3</v>
      </c>
      <c r="BE49" s="66"/>
      <c r="BF49" s="67"/>
      <c r="BG49" s="65"/>
      <c r="BH49" s="66"/>
      <c r="BI49" s="67"/>
      <c r="BJ49" s="65"/>
      <c r="BK49" s="66"/>
      <c r="BL49" s="67"/>
      <c r="BM49" s="83"/>
      <c r="BN49" s="84"/>
      <c r="BO49" s="85"/>
      <c r="BP49" s="65"/>
      <c r="BQ49" s="66"/>
      <c r="BR49" s="67"/>
      <c r="BS49" s="65"/>
      <c r="BT49" s="66"/>
      <c r="BU49" s="67"/>
      <c r="BV49" s="65"/>
      <c r="BW49" s="66"/>
      <c r="BX49" s="67"/>
      <c r="BY49" s="65"/>
      <c r="BZ49" s="66"/>
      <c r="CA49" s="67"/>
      <c r="CB49" s="65"/>
      <c r="CC49" s="66"/>
      <c r="CD49" s="67"/>
      <c r="CE49" s="65"/>
      <c r="CF49" s="66"/>
      <c r="CG49" s="67"/>
      <c r="CH49" s="65"/>
      <c r="CI49" s="66"/>
      <c r="CJ49" s="67"/>
      <c r="CK49" s="65"/>
      <c r="CL49" s="66"/>
      <c r="CM49" s="67"/>
      <c r="CN49" s="65"/>
      <c r="CO49" s="66"/>
      <c r="CP49" s="67"/>
      <c r="CQ49" s="65"/>
      <c r="CR49" s="66"/>
      <c r="CS49" s="67"/>
      <c r="CT49" s="65"/>
      <c r="CU49" s="66"/>
      <c r="CV49" s="67"/>
      <c r="CW49" s="65"/>
      <c r="CX49" s="66"/>
      <c r="CY49" s="67"/>
      <c r="CZ49" s="65">
        <v>7.0000000000000001E-3</v>
      </c>
      <c r="DA49" s="66"/>
      <c r="DB49" s="67"/>
      <c r="DC49" s="65">
        <f>AA16*CZ49</f>
        <v>4.9000000000000002E-2</v>
      </c>
      <c r="DD49" s="66"/>
      <c r="DE49" s="67"/>
      <c r="DF49" s="74">
        <v>100</v>
      </c>
      <c r="DG49" s="75"/>
      <c r="DH49" s="76"/>
      <c r="DI49" s="74">
        <f>DF49*DC49</f>
        <v>4.9000000000000004</v>
      </c>
      <c r="DJ49" s="75"/>
      <c r="DK49" s="76"/>
      <c r="DL49" s="77"/>
      <c r="DM49" s="78"/>
      <c r="DN49" s="78"/>
      <c r="DO49" s="78"/>
      <c r="DP49" s="78"/>
      <c r="DQ49" s="78"/>
      <c r="DR49" s="78"/>
      <c r="DS49" s="78"/>
      <c r="DT49" s="78"/>
      <c r="DU49" s="79"/>
      <c r="DV49" s="77"/>
      <c r="DW49" s="78"/>
      <c r="DX49" s="78"/>
      <c r="DY49" s="78"/>
      <c r="DZ49" s="78"/>
      <c r="EA49" s="78"/>
      <c r="EB49" s="78"/>
      <c r="EC49" s="78"/>
      <c r="ED49" s="78"/>
      <c r="EE49" s="6"/>
      <c r="EF49" s="6"/>
      <c r="EG49" s="29"/>
      <c r="EH49" s="33"/>
      <c r="EI49" s="55"/>
      <c r="EJ49" s="31"/>
    </row>
    <row r="50" spans="1:140" ht="15.75" x14ac:dyDescent="0.2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1"/>
      <c r="N50" s="62"/>
      <c r="O50" s="63"/>
      <c r="P50" s="63"/>
      <c r="Q50" s="63"/>
      <c r="R50" s="64"/>
      <c r="S50" s="62"/>
      <c r="T50" s="63"/>
      <c r="U50" s="63"/>
      <c r="V50" s="63"/>
      <c r="W50" s="63"/>
      <c r="X50" s="63"/>
      <c r="Y50" s="64"/>
      <c r="Z50" s="65"/>
      <c r="AA50" s="66"/>
      <c r="AB50" s="67"/>
      <c r="AC50" s="65"/>
      <c r="AD50" s="66"/>
      <c r="AE50" s="67"/>
      <c r="AF50" s="65"/>
      <c r="AG50" s="66"/>
      <c r="AH50" s="67"/>
      <c r="AI50" s="65"/>
      <c r="AJ50" s="66"/>
      <c r="AK50" s="67"/>
      <c r="AL50" s="65"/>
      <c r="AM50" s="66"/>
      <c r="AN50" s="67"/>
      <c r="AO50" s="223"/>
      <c r="AP50" s="224"/>
      <c r="AQ50" s="225"/>
      <c r="AR50" s="65"/>
      <c r="AS50" s="66"/>
      <c r="AT50" s="67"/>
      <c r="AU50" s="65"/>
      <c r="AV50" s="66"/>
      <c r="AW50" s="67"/>
      <c r="AX50" s="65"/>
      <c r="AY50" s="66"/>
      <c r="AZ50" s="67"/>
      <c r="BA50" s="65"/>
      <c r="BB50" s="66"/>
      <c r="BC50" s="67"/>
      <c r="BD50" s="65"/>
      <c r="BE50" s="66"/>
      <c r="BF50" s="67"/>
      <c r="BG50" s="65"/>
      <c r="BH50" s="66"/>
      <c r="BI50" s="67"/>
      <c r="BJ50" s="65"/>
      <c r="BK50" s="66"/>
      <c r="BL50" s="67"/>
      <c r="BM50" s="65"/>
      <c r="BN50" s="66"/>
      <c r="BO50" s="67"/>
      <c r="BP50" s="65"/>
      <c r="BQ50" s="66"/>
      <c r="BR50" s="67"/>
      <c r="BS50" s="65"/>
      <c r="BT50" s="66"/>
      <c r="BU50" s="67"/>
      <c r="BV50" s="65"/>
      <c r="BW50" s="66"/>
      <c r="BX50" s="67"/>
      <c r="BY50" s="65"/>
      <c r="BZ50" s="66"/>
      <c r="CA50" s="67"/>
      <c r="CB50" s="65"/>
      <c r="CC50" s="66"/>
      <c r="CD50" s="67"/>
      <c r="CE50" s="65"/>
      <c r="CF50" s="66"/>
      <c r="CG50" s="67"/>
      <c r="CH50" s="65"/>
      <c r="CI50" s="66"/>
      <c r="CJ50" s="67"/>
      <c r="CK50" s="65"/>
      <c r="CL50" s="66"/>
      <c r="CM50" s="67"/>
      <c r="CN50" s="65"/>
      <c r="CO50" s="66"/>
      <c r="CP50" s="67"/>
      <c r="CQ50" s="65"/>
      <c r="CR50" s="66"/>
      <c r="CS50" s="67"/>
      <c r="CT50" s="65"/>
      <c r="CU50" s="66"/>
      <c r="CV50" s="67"/>
      <c r="CW50" s="65"/>
      <c r="CX50" s="66"/>
      <c r="CY50" s="67"/>
      <c r="CZ50" s="86"/>
      <c r="DA50" s="87"/>
      <c r="DB50" s="88"/>
      <c r="DC50" s="65"/>
      <c r="DD50" s="66"/>
      <c r="DE50" s="67"/>
      <c r="DF50" s="74"/>
      <c r="DG50" s="75"/>
      <c r="DH50" s="76"/>
      <c r="DI50" s="74"/>
      <c r="DJ50" s="75"/>
      <c r="DK50" s="76"/>
      <c r="DL50" s="77"/>
      <c r="DM50" s="78"/>
      <c r="DN50" s="78"/>
      <c r="DO50" s="78"/>
      <c r="DP50" s="78"/>
      <c r="DQ50" s="78"/>
      <c r="DR50" s="78"/>
      <c r="DS50" s="78"/>
      <c r="DT50" s="78"/>
      <c r="DU50" s="79"/>
      <c r="DV50" s="77"/>
      <c r="DW50" s="78"/>
      <c r="DX50" s="78"/>
      <c r="DY50" s="78"/>
      <c r="DZ50" s="78"/>
      <c r="EA50" s="78"/>
      <c r="EB50" s="78"/>
      <c r="EC50" s="78"/>
      <c r="ED50" s="78"/>
      <c r="EE50" s="6"/>
      <c r="EF50" s="6"/>
      <c r="EG50" s="29"/>
      <c r="EH50" s="33"/>
      <c r="EI50" s="55"/>
      <c r="EJ50" s="31"/>
    </row>
    <row r="51" spans="1:140" ht="15.75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1"/>
      <c r="N51" s="62"/>
      <c r="O51" s="63"/>
      <c r="P51" s="63"/>
      <c r="Q51" s="63"/>
      <c r="R51" s="64"/>
      <c r="S51" s="62"/>
      <c r="T51" s="63"/>
      <c r="U51" s="63"/>
      <c r="V51" s="63"/>
      <c r="W51" s="63"/>
      <c r="X51" s="63"/>
      <c r="Y51" s="64"/>
      <c r="Z51" s="65"/>
      <c r="AA51" s="66"/>
      <c r="AB51" s="67"/>
      <c r="AC51" s="65"/>
      <c r="AD51" s="66"/>
      <c r="AE51" s="67"/>
      <c r="AF51" s="65"/>
      <c r="AG51" s="66"/>
      <c r="AH51" s="67"/>
      <c r="AI51" s="65"/>
      <c r="AJ51" s="66"/>
      <c r="AK51" s="67"/>
      <c r="AL51" s="65"/>
      <c r="AM51" s="66"/>
      <c r="AN51" s="67"/>
      <c r="AO51" s="65"/>
      <c r="AP51" s="66"/>
      <c r="AQ51" s="67"/>
      <c r="AR51" s="65"/>
      <c r="AS51" s="66"/>
      <c r="AT51" s="67"/>
      <c r="AU51" s="65"/>
      <c r="AV51" s="66"/>
      <c r="AW51" s="67"/>
      <c r="AX51" s="65"/>
      <c r="AY51" s="66"/>
      <c r="AZ51" s="67"/>
      <c r="BA51" s="65"/>
      <c r="BB51" s="66"/>
      <c r="BC51" s="67"/>
      <c r="BD51" s="65"/>
      <c r="BE51" s="66"/>
      <c r="BF51" s="67"/>
      <c r="BG51" s="65"/>
      <c r="BH51" s="66"/>
      <c r="BI51" s="67"/>
      <c r="BJ51" s="65"/>
      <c r="BK51" s="66"/>
      <c r="BL51" s="67"/>
      <c r="BM51" s="65"/>
      <c r="BN51" s="66"/>
      <c r="BO51" s="67"/>
      <c r="BP51" s="65"/>
      <c r="BQ51" s="66"/>
      <c r="BR51" s="67"/>
      <c r="BS51" s="65"/>
      <c r="BT51" s="66"/>
      <c r="BU51" s="67"/>
      <c r="BV51" s="65"/>
      <c r="BW51" s="66"/>
      <c r="BX51" s="67"/>
      <c r="BY51" s="65"/>
      <c r="BZ51" s="66"/>
      <c r="CA51" s="67"/>
      <c r="CB51" s="65"/>
      <c r="CC51" s="66"/>
      <c r="CD51" s="67"/>
      <c r="CE51" s="65"/>
      <c r="CF51" s="66"/>
      <c r="CG51" s="67"/>
      <c r="CH51" s="65"/>
      <c r="CI51" s="66"/>
      <c r="CJ51" s="67"/>
      <c r="CK51" s="65"/>
      <c r="CL51" s="66"/>
      <c r="CM51" s="67"/>
      <c r="CN51" s="65"/>
      <c r="CO51" s="66"/>
      <c r="CP51" s="67"/>
      <c r="CQ51" s="65"/>
      <c r="CR51" s="66"/>
      <c r="CS51" s="67"/>
      <c r="CT51" s="65"/>
      <c r="CU51" s="66"/>
      <c r="CV51" s="67"/>
      <c r="CW51" s="65"/>
      <c r="CX51" s="66"/>
      <c r="CY51" s="67"/>
      <c r="CZ51" s="65"/>
      <c r="DA51" s="66"/>
      <c r="DB51" s="67"/>
      <c r="DC51" s="65"/>
      <c r="DD51" s="66"/>
      <c r="DE51" s="67"/>
      <c r="DF51" s="74"/>
      <c r="DG51" s="75"/>
      <c r="DH51" s="76"/>
      <c r="DI51" s="74"/>
      <c r="DJ51" s="75"/>
      <c r="DK51" s="76"/>
      <c r="DL51" s="77"/>
      <c r="DM51" s="78"/>
      <c r="DN51" s="78"/>
      <c r="DO51" s="78"/>
      <c r="DP51" s="78"/>
      <c r="DQ51" s="78"/>
      <c r="DR51" s="78"/>
      <c r="DS51" s="78"/>
      <c r="DT51" s="78"/>
      <c r="DU51" s="79"/>
      <c r="DV51" s="77"/>
      <c r="DW51" s="78"/>
      <c r="DX51" s="78"/>
      <c r="DY51" s="78"/>
      <c r="DZ51" s="78"/>
      <c r="EA51" s="78"/>
      <c r="EB51" s="78"/>
      <c r="EC51" s="78"/>
      <c r="ED51" s="78"/>
      <c r="EE51" s="6"/>
      <c r="EF51" s="6"/>
      <c r="EG51" s="29"/>
      <c r="EH51" s="33"/>
      <c r="EI51" s="31"/>
      <c r="EJ51" s="31"/>
    </row>
    <row r="52" spans="1:140" ht="15.75" x14ac:dyDescent="0.2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/>
      <c r="N52" s="62"/>
      <c r="O52" s="63"/>
      <c r="P52" s="63"/>
      <c r="Q52" s="63"/>
      <c r="R52" s="64"/>
      <c r="S52" s="62"/>
      <c r="T52" s="63"/>
      <c r="U52" s="63"/>
      <c r="V52" s="63"/>
      <c r="W52" s="63"/>
      <c r="X52" s="63"/>
      <c r="Y52" s="64"/>
      <c r="Z52" s="65"/>
      <c r="AA52" s="66"/>
      <c r="AB52" s="67"/>
      <c r="AC52" s="65"/>
      <c r="AD52" s="66"/>
      <c r="AE52" s="67"/>
      <c r="AF52" s="65"/>
      <c r="AG52" s="66"/>
      <c r="AH52" s="67"/>
      <c r="AI52" s="65"/>
      <c r="AJ52" s="66"/>
      <c r="AK52" s="67"/>
      <c r="AL52" s="65"/>
      <c r="AM52" s="66"/>
      <c r="AN52" s="67"/>
      <c r="AO52" s="65"/>
      <c r="AP52" s="66"/>
      <c r="AQ52" s="67"/>
      <c r="AR52" s="65"/>
      <c r="AS52" s="66"/>
      <c r="AT52" s="67"/>
      <c r="AU52" s="65"/>
      <c r="AV52" s="66"/>
      <c r="AW52" s="67"/>
      <c r="AX52" s="65"/>
      <c r="AY52" s="66"/>
      <c r="AZ52" s="67"/>
      <c r="BA52" s="65"/>
      <c r="BB52" s="66"/>
      <c r="BC52" s="67"/>
      <c r="BD52" s="65"/>
      <c r="BE52" s="66"/>
      <c r="BF52" s="67"/>
      <c r="BG52" s="65"/>
      <c r="BH52" s="66"/>
      <c r="BI52" s="67"/>
      <c r="BJ52" s="65"/>
      <c r="BK52" s="66"/>
      <c r="BL52" s="67"/>
      <c r="BM52" s="65"/>
      <c r="BN52" s="66"/>
      <c r="BO52" s="67"/>
      <c r="BP52" s="65"/>
      <c r="BQ52" s="66"/>
      <c r="BR52" s="67"/>
      <c r="BS52" s="65"/>
      <c r="BT52" s="66"/>
      <c r="BU52" s="67"/>
      <c r="BV52" s="65"/>
      <c r="BW52" s="66"/>
      <c r="BX52" s="67"/>
      <c r="BY52" s="65"/>
      <c r="BZ52" s="66"/>
      <c r="CA52" s="67"/>
      <c r="CB52" s="65"/>
      <c r="CC52" s="66"/>
      <c r="CD52" s="67"/>
      <c r="CE52" s="65"/>
      <c r="CF52" s="66"/>
      <c r="CG52" s="67"/>
      <c r="CH52" s="65"/>
      <c r="CI52" s="66"/>
      <c r="CJ52" s="67"/>
      <c r="CK52" s="65"/>
      <c r="CL52" s="66"/>
      <c r="CM52" s="67"/>
      <c r="CN52" s="65"/>
      <c r="CO52" s="66"/>
      <c r="CP52" s="67"/>
      <c r="CQ52" s="65"/>
      <c r="CR52" s="66"/>
      <c r="CS52" s="67"/>
      <c r="CT52" s="65"/>
      <c r="CU52" s="66"/>
      <c r="CV52" s="67"/>
      <c r="CW52" s="65"/>
      <c r="CX52" s="66"/>
      <c r="CY52" s="67"/>
      <c r="CZ52" s="65"/>
      <c r="DA52" s="66"/>
      <c r="DB52" s="67"/>
      <c r="DC52" s="65"/>
      <c r="DD52" s="66"/>
      <c r="DE52" s="67"/>
      <c r="DF52" s="74"/>
      <c r="DG52" s="75"/>
      <c r="DH52" s="76"/>
      <c r="DI52" s="74"/>
      <c r="DJ52" s="75"/>
      <c r="DK52" s="76"/>
      <c r="DL52" s="77"/>
      <c r="DM52" s="78"/>
      <c r="DN52" s="78"/>
      <c r="DO52" s="78"/>
      <c r="DP52" s="78"/>
      <c r="DQ52" s="78"/>
      <c r="DR52" s="78"/>
      <c r="DS52" s="78"/>
      <c r="DT52" s="78"/>
      <c r="DU52" s="79"/>
      <c r="DV52" s="77"/>
      <c r="DW52" s="78"/>
      <c r="DX52" s="78"/>
      <c r="DY52" s="78"/>
      <c r="DZ52" s="78"/>
      <c r="EA52" s="78"/>
      <c r="EB52" s="78"/>
      <c r="EC52" s="78"/>
      <c r="ED52" s="78"/>
      <c r="EE52" s="6"/>
      <c r="EF52" s="6"/>
      <c r="EG52" s="28" t="s">
        <v>75</v>
      </c>
      <c r="EH52" s="33"/>
      <c r="EI52" s="61"/>
      <c r="EJ52" s="40">
        <f>EJ25+EJ26+EJ27+EJ28+EJ29+EJ30+EJ31+EJ32+EJ33+EJ34+EJ35+EJ36+EJ37+EJ38+EJ39+EJ40+EJ41+EJ42+EJ43+EJ44+EJ45+EJ46+EJ47+EJ48+EJ49+EJ24</f>
        <v>1525.4579999999999</v>
      </c>
    </row>
    <row r="53" spans="1:140" x14ac:dyDescent="0.2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1"/>
      <c r="N53" s="62"/>
      <c r="O53" s="63"/>
      <c r="P53" s="63"/>
      <c r="Q53" s="63"/>
      <c r="R53" s="64"/>
      <c r="S53" s="62"/>
      <c r="T53" s="63"/>
      <c r="U53" s="63"/>
      <c r="V53" s="63"/>
      <c r="W53" s="63"/>
      <c r="X53" s="63"/>
      <c r="Y53" s="64"/>
      <c r="Z53" s="65"/>
      <c r="AA53" s="66"/>
      <c r="AB53" s="67"/>
      <c r="AC53" s="65"/>
      <c r="AD53" s="66"/>
      <c r="AE53" s="67"/>
      <c r="AF53" s="65"/>
      <c r="AG53" s="66"/>
      <c r="AH53" s="67"/>
      <c r="AI53" s="65"/>
      <c r="AJ53" s="66"/>
      <c r="AK53" s="67"/>
      <c r="AL53" s="65"/>
      <c r="AM53" s="66"/>
      <c r="AN53" s="67"/>
      <c r="AO53" s="65"/>
      <c r="AP53" s="66"/>
      <c r="AQ53" s="67"/>
      <c r="AR53" s="65"/>
      <c r="AS53" s="66"/>
      <c r="AT53" s="67"/>
      <c r="AU53" s="65"/>
      <c r="AV53" s="66"/>
      <c r="AW53" s="67"/>
      <c r="AX53" s="65"/>
      <c r="AY53" s="66"/>
      <c r="AZ53" s="67"/>
      <c r="BA53" s="65"/>
      <c r="BB53" s="66"/>
      <c r="BC53" s="67"/>
      <c r="BD53" s="65"/>
      <c r="BE53" s="66"/>
      <c r="BF53" s="67"/>
      <c r="BG53" s="65"/>
      <c r="BH53" s="66"/>
      <c r="BI53" s="67"/>
      <c r="BJ53" s="65"/>
      <c r="BK53" s="66"/>
      <c r="BL53" s="67"/>
      <c r="BM53" s="65"/>
      <c r="BN53" s="66"/>
      <c r="BO53" s="67"/>
      <c r="BP53" s="65"/>
      <c r="BQ53" s="66"/>
      <c r="BR53" s="67"/>
      <c r="BS53" s="65"/>
      <c r="BT53" s="66"/>
      <c r="BU53" s="67"/>
      <c r="BV53" s="65"/>
      <c r="BW53" s="66"/>
      <c r="BX53" s="67"/>
      <c r="BY53" s="65"/>
      <c r="BZ53" s="66"/>
      <c r="CA53" s="67"/>
      <c r="CB53" s="65"/>
      <c r="CC53" s="66"/>
      <c r="CD53" s="67"/>
      <c r="CE53" s="65"/>
      <c r="CF53" s="66"/>
      <c r="CG53" s="67"/>
      <c r="CH53" s="65"/>
      <c r="CI53" s="66"/>
      <c r="CJ53" s="67"/>
      <c r="CK53" s="65"/>
      <c r="CL53" s="66"/>
      <c r="CM53" s="67"/>
      <c r="CN53" s="65"/>
      <c r="CO53" s="66"/>
      <c r="CP53" s="67"/>
      <c r="CQ53" s="65"/>
      <c r="CR53" s="66"/>
      <c r="CS53" s="67"/>
      <c r="CT53" s="65"/>
      <c r="CU53" s="66"/>
      <c r="CV53" s="67"/>
      <c r="CW53" s="65"/>
      <c r="CX53" s="66"/>
      <c r="CY53" s="67"/>
      <c r="CZ53" s="65"/>
      <c r="DA53" s="66"/>
      <c r="DB53" s="67"/>
      <c r="DC53" s="65"/>
      <c r="DD53" s="66"/>
      <c r="DE53" s="67"/>
      <c r="DF53" s="74"/>
      <c r="DG53" s="75"/>
      <c r="DH53" s="76"/>
      <c r="DI53" s="74"/>
      <c r="DJ53" s="75"/>
      <c r="DK53" s="76"/>
      <c r="DL53" s="77"/>
      <c r="DM53" s="78"/>
      <c r="DN53" s="78"/>
      <c r="DO53" s="78"/>
      <c r="DP53" s="78"/>
      <c r="DQ53" s="78"/>
      <c r="DR53" s="78"/>
      <c r="DS53" s="78"/>
      <c r="DT53" s="78"/>
      <c r="DU53" s="79"/>
      <c r="DV53" s="77"/>
      <c r="DW53" s="78"/>
      <c r="DX53" s="78"/>
      <c r="DY53" s="78"/>
      <c r="DZ53" s="78"/>
      <c r="EA53" s="78"/>
      <c r="EB53" s="78"/>
      <c r="EC53" s="78"/>
      <c r="ED53" s="78"/>
      <c r="EE53" s="6"/>
      <c r="EF53" s="6"/>
      <c r="EG53" s="6"/>
      <c r="EH53" s="6"/>
      <c r="EI53" s="6"/>
      <c r="EJ53" s="60">
        <f>EJ52-EJ54</f>
        <v>0</v>
      </c>
    </row>
    <row r="54" spans="1:140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  <c r="N54" s="62"/>
      <c r="O54" s="63"/>
      <c r="P54" s="63"/>
      <c r="Q54" s="63"/>
      <c r="R54" s="64"/>
      <c r="S54" s="62"/>
      <c r="T54" s="63"/>
      <c r="U54" s="63"/>
      <c r="V54" s="63"/>
      <c r="W54" s="63"/>
      <c r="X54" s="63"/>
      <c r="Y54" s="64"/>
      <c r="Z54" s="65"/>
      <c r="AA54" s="66"/>
      <c r="AB54" s="67"/>
      <c r="AC54" s="65"/>
      <c r="AD54" s="66"/>
      <c r="AE54" s="67"/>
      <c r="AF54" s="65"/>
      <c r="AG54" s="66"/>
      <c r="AH54" s="67"/>
      <c r="AI54" s="65"/>
      <c r="AJ54" s="66"/>
      <c r="AK54" s="67"/>
      <c r="AL54" s="65"/>
      <c r="AM54" s="66"/>
      <c r="AN54" s="67"/>
      <c r="AO54" s="65"/>
      <c r="AP54" s="66"/>
      <c r="AQ54" s="67"/>
      <c r="AR54" s="65"/>
      <c r="AS54" s="66"/>
      <c r="AT54" s="67"/>
      <c r="AU54" s="65"/>
      <c r="AV54" s="66"/>
      <c r="AW54" s="67"/>
      <c r="AX54" s="65"/>
      <c r="AY54" s="66"/>
      <c r="AZ54" s="67"/>
      <c r="BA54" s="65"/>
      <c r="BB54" s="66"/>
      <c r="BC54" s="67"/>
      <c r="BD54" s="65"/>
      <c r="BE54" s="66"/>
      <c r="BF54" s="67"/>
      <c r="BG54" s="65"/>
      <c r="BH54" s="66"/>
      <c r="BI54" s="67"/>
      <c r="BJ54" s="65"/>
      <c r="BK54" s="66"/>
      <c r="BL54" s="67"/>
      <c r="BM54" s="65"/>
      <c r="BN54" s="66"/>
      <c r="BO54" s="67"/>
      <c r="BP54" s="65"/>
      <c r="BQ54" s="66"/>
      <c r="BR54" s="67"/>
      <c r="BS54" s="65"/>
      <c r="BT54" s="66"/>
      <c r="BU54" s="67"/>
      <c r="BV54" s="65"/>
      <c r="BW54" s="66"/>
      <c r="BX54" s="67"/>
      <c r="BY54" s="65"/>
      <c r="BZ54" s="66"/>
      <c r="CA54" s="67"/>
      <c r="CB54" s="65"/>
      <c r="CC54" s="66"/>
      <c r="CD54" s="67"/>
      <c r="CE54" s="65"/>
      <c r="CF54" s="66"/>
      <c r="CG54" s="67"/>
      <c r="CH54" s="65"/>
      <c r="CI54" s="66"/>
      <c r="CJ54" s="67"/>
      <c r="CK54" s="65"/>
      <c r="CL54" s="66"/>
      <c r="CM54" s="67"/>
      <c r="CN54" s="65"/>
      <c r="CO54" s="66"/>
      <c r="CP54" s="67"/>
      <c r="CQ54" s="65"/>
      <c r="CR54" s="66"/>
      <c r="CS54" s="67"/>
      <c r="CT54" s="65"/>
      <c r="CU54" s="66"/>
      <c r="CV54" s="67"/>
      <c r="CW54" s="65"/>
      <c r="CX54" s="66"/>
      <c r="CY54" s="67"/>
      <c r="CZ54" s="65"/>
      <c r="DA54" s="66"/>
      <c r="DB54" s="67"/>
      <c r="DC54" s="65"/>
      <c r="DD54" s="66"/>
      <c r="DE54" s="67"/>
      <c r="DF54" s="74"/>
      <c r="DG54" s="75"/>
      <c r="DH54" s="76"/>
      <c r="DI54" s="74"/>
      <c r="DJ54" s="75"/>
      <c r="DK54" s="76"/>
      <c r="DL54" s="77"/>
      <c r="DM54" s="78"/>
      <c r="DN54" s="78"/>
      <c r="DO54" s="78"/>
      <c r="DP54" s="78"/>
      <c r="DQ54" s="78"/>
      <c r="DR54" s="78"/>
      <c r="DS54" s="78"/>
      <c r="DT54" s="78"/>
      <c r="DU54" s="79"/>
      <c r="DV54" s="77"/>
      <c r="DW54" s="78"/>
      <c r="DX54" s="78"/>
      <c r="DY54" s="78"/>
      <c r="DZ54" s="78"/>
      <c r="EA54" s="78"/>
      <c r="EB54" s="78"/>
      <c r="EC54" s="78"/>
      <c r="ED54" s="78"/>
      <c r="EE54" s="6"/>
      <c r="EF54" s="6"/>
      <c r="EG54" s="6"/>
      <c r="EH54" s="6"/>
      <c r="EI54" s="6"/>
      <c r="EJ54" s="41">
        <f>DI55+DI117</f>
        <v>1525.4579999999999</v>
      </c>
    </row>
    <row r="55" spans="1:14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6"/>
      <c r="L55" s="6"/>
      <c r="M55" s="6"/>
      <c r="N55" s="6"/>
      <c r="O55" s="6"/>
      <c r="P55" s="6"/>
      <c r="Q55" s="6"/>
      <c r="R55" s="6"/>
      <c r="S55" s="6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82">
        <f>DI29+DI30+DI31+DI32+DI33+DI34+DI35+DI36+DI37+DI38+DI39+DI40+DI41+DI43+DI42+DI44+DI45+DI46+DI47+DI48+DI49+DI5</f>
        <v>676.20499999999993</v>
      </c>
      <c r="DJ55" s="82"/>
      <c r="DK55" s="82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41"/>
    </row>
    <row r="56" spans="1:140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6"/>
      <c r="L56" s="6"/>
      <c r="M56" s="6"/>
      <c r="N56" s="6"/>
      <c r="O56" s="6"/>
      <c r="P56" s="6"/>
      <c r="Q56" s="6"/>
      <c r="R56" s="6"/>
      <c r="S56" s="6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41">
        <f>DI29+DI30+DI31+DI32+DI33+DI34+DI35+DI36+DI37+DI38+DI39+DI40+DI41+DI42+DI43+DI44+DI45+DI46+DI47+DI48</f>
        <v>671.30499999999995</v>
      </c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</row>
    <row r="57" spans="1:14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3"/>
      <c r="AN57" s="44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3"/>
      <c r="BE57" s="43"/>
      <c r="BF57" s="46"/>
      <c r="BG57" s="47"/>
      <c r="BH57" s="47"/>
      <c r="BI57" s="43"/>
      <c r="BJ57" s="43"/>
      <c r="BK57" s="43"/>
      <c r="BL57" s="43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6"/>
      <c r="EG57" s="6"/>
      <c r="EH57" s="6"/>
      <c r="EI57" s="6"/>
      <c r="EJ57" s="6"/>
    </row>
    <row r="58" spans="1:140" x14ac:dyDescent="0.25">
      <c r="A58" s="22" t="s">
        <v>77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6"/>
      <c r="Y58" s="71" t="s">
        <v>84</v>
      </c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42"/>
      <c r="AQ58" s="42"/>
      <c r="AR58" s="22" t="s">
        <v>78</v>
      </c>
      <c r="AS58" s="42"/>
      <c r="AT58" s="45"/>
      <c r="AU58" s="42"/>
      <c r="AV58" s="6"/>
      <c r="AW58" s="6"/>
      <c r="AX58" s="6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42"/>
      <c r="BL58" s="72"/>
      <c r="BM58" s="72"/>
      <c r="BN58" s="72"/>
      <c r="BO58" s="72"/>
      <c r="BP58" s="73" t="s">
        <v>113</v>
      </c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42"/>
      <c r="CD58" s="42"/>
      <c r="CE58" s="22" t="s">
        <v>79</v>
      </c>
      <c r="CF58" s="48"/>
      <c r="CG58" s="48"/>
      <c r="CH58" s="48"/>
      <c r="CI58" s="6"/>
      <c r="CJ58" s="6"/>
      <c r="CK58" s="6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48"/>
      <c r="CY58" s="72"/>
      <c r="CZ58" s="72"/>
      <c r="DA58" s="72"/>
      <c r="DB58" s="72"/>
      <c r="DC58" s="73" t="s">
        <v>85</v>
      </c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6"/>
      <c r="EG58" s="6"/>
      <c r="EH58" s="6"/>
      <c r="EI58" s="6"/>
      <c r="EJ58" s="6"/>
    </row>
    <row r="59" spans="1:140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69" t="s">
        <v>2</v>
      </c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48"/>
      <c r="Y59" s="69" t="s">
        <v>3</v>
      </c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49"/>
      <c r="AQ59" s="49"/>
      <c r="AR59" s="50"/>
      <c r="AS59" s="49"/>
      <c r="AT59" s="48"/>
      <c r="AU59" s="49"/>
      <c r="AV59" s="48"/>
      <c r="AW59" s="48"/>
      <c r="AX59" s="48"/>
      <c r="AY59" s="69" t="s">
        <v>2</v>
      </c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49"/>
      <c r="BL59" s="69"/>
      <c r="BM59" s="69"/>
      <c r="BN59" s="69"/>
      <c r="BO59" s="69"/>
      <c r="BP59" s="70" t="s">
        <v>3</v>
      </c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49"/>
      <c r="CD59" s="49"/>
      <c r="CE59" s="48"/>
      <c r="CF59" s="48"/>
      <c r="CG59" s="48"/>
      <c r="CH59" s="48"/>
      <c r="CI59" s="48"/>
      <c r="CJ59" s="48"/>
      <c r="CK59" s="48"/>
      <c r="CL59" s="69" t="s">
        <v>2</v>
      </c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48"/>
      <c r="CY59" s="69"/>
      <c r="CZ59" s="69"/>
      <c r="DA59" s="69"/>
      <c r="DB59" s="69"/>
      <c r="DC59" s="70" t="s">
        <v>3</v>
      </c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49"/>
      <c r="EF59" s="1"/>
      <c r="EG59" s="1"/>
      <c r="EH59" s="1"/>
      <c r="EI59" s="1"/>
      <c r="EJ59" s="1"/>
    </row>
    <row r="60" spans="1:140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6"/>
      <c r="AQ60" s="6"/>
      <c r="AR60" s="52"/>
      <c r="AS60" s="6"/>
      <c r="AT60" s="6"/>
      <c r="AU60" s="6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6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6"/>
      <c r="CD60" s="6"/>
      <c r="CE60" s="52"/>
      <c r="CF60" s="6"/>
      <c r="CG60" s="6"/>
      <c r="CH60" s="23"/>
      <c r="CI60" s="6"/>
      <c r="CJ60" s="23"/>
      <c r="CK60" s="6"/>
      <c r="CL60" s="6"/>
      <c r="CM60" s="6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2"/>
      <c r="CZ60" s="6"/>
      <c r="DA60" s="222"/>
      <c r="DB60" s="222"/>
      <c r="DC60" s="222"/>
      <c r="DD60" s="222"/>
      <c r="DE60" s="222"/>
      <c r="DF60" s="222"/>
      <c r="DG60" s="222"/>
      <c r="DH60" s="222"/>
      <c r="DI60" s="222"/>
      <c r="DJ60" s="222"/>
      <c r="DK60" s="222"/>
      <c r="DL60" s="222"/>
      <c r="DM60" s="6"/>
      <c r="DN60" s="222"/>
      <c r="DO60" s="222"/>
      <c r="DP60" s="222"/>
      <c r="DQ60" s="222"/>
      <c r="DR60" s="222"/>
      <c r="DS60" s="222"/>
      <c r="DT60" s="222"/>
      <c r="DU60" s="222"/>
      <c r="DV60" s="222"/>
      <c r="DW60" s="222"/>
      <c r="DX60" s="222"/>
      <c r="DY60" s="222"/>
      <c r="DZ60" s="222"/>
      <c r="EA60" s="222"/>
      <c r="EB60" s="222"/>
      <c r="EC60" s="222"/>
      <c r="ED60" s="222"/>
      <c r="EE60" s="6"/>
      <c r="EF60" s="1"/>
      <c r="EG60" s="1"/>
      <c r="EH60" s="1"/>
      <c r="EI60" s="1"/>
      <c r="EJ60" s="1"/>
    </row>
    <row r="61" spans="1:140" x14ac:dyDescent="0.25">
      <c r="A61" s="22"/>
      <c r="B61" s="6"/>
      <c r="C61" s="6"/>
      <c r="D61" s="6"/>
      <c r="E61" s="6"/>
      <c r="F61" s="6"/>
      <c r="G61" s="6"/>
      <c r="H61" s="6"/>
      <c r="I61" s="6"/>
      <c r="J61" s="6"/>
      <c r="K61" s="6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6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48"/>
      <c r="AQ61" s="48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48"/>
      <c r="CD61" s="48"/>
      <c r="CE61" s="48"/>
      <c r="CF61" s="48"/>
      <c r="CG61" s="48"/>
      <c r="CH61" s="6"/>
      <c r="CI61" s="6"/>
      <c r="CJ61" s="6"/>
      <c r="CK61" s="48"/>
      <c r="CL61" s="48"/>
      <c r="CM61" s="4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4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4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48"/>
      <c r="EF61" s="1"/>
      <c r="EG61" s="1"/>
      <c r="EH61" s="1"/>
      <c r="EI61" s="1"/>
      <c r="EJ61" s="1"/>
    </row>
    <row r="62" spans="1:140" ht="12.75" customHeight="1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54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48"/>
      <c r="AQ62" s="48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1"/>
      <c r="EG62" s="1"/>
      <c r="EH62" s="1"/>
      <c r="EI62" s="1"/>
      <c r="EJ62" s="1"/>
    </row>
    <row r="63" spans="1:140" ht="13.5" customHeight="1" x14ac:dyDescent="0.25">
      <c r="A63" s="220" t="s">
        <v>112</v>
      </c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4"/>
      <c r="EE63" s="3"/>
      <c r="EF63" s="3"/>
      <c r="EG63" s="1"/>
      <c r="EH63" s="1"/>
      <c r="EI63" s="1"/>
      <c r="EJ63" s="1"/>
    </row>
    <row r="64" spans="1:140" x14ac:dyDescent="0.25">
      <c r="A64" s="5" t="s">
        <v>0</v>
      </c>
      <c r="B64" s="1"/>
      <c r="C64" s="1"/>
      <c r="D64" s="1"/>
      <c r="E64" s="1"/>
      <c r="F64" s="1"/>
      <c r="G64" s="1"/>
      <c r="H64" s="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6"/>
      <c r="V64" s="221" t="s">
        <v>126</v>
      </c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4"/>
      <c r="EE64" s="7"/>
      <c r="EF64" s="7"/>
      <c r="EG64" s="1"/>
      <c r="EH64" s="1"/>
      <c r="EI64" s="1"/>
      <c r="EJ64" s="1"/>
    </row>
    <row r="65" spans="1:140" ht="15.75" x14ac:dyDescent="0.25">
      <c r="A65" s="8" t="s">
        <v>1</v>
      </c>
      <c r="B65" s="1"/>
      <c r="C65" s="1"/>
      <c r="D65" s="1"/>
      <c r="E65" s="1"/>
      <c r="F65" s="1"/>
      <c r="G65" s="1"/>
      <c r="H65" s="1"/>
      <c r="I65" s="69" t="s">
        <v>2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9"/>
      <c r="V65" s="69" t="s">
        <v>3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1"/>
      <c r="AQ65" s="1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215" t="s">
        <v>4</v>
      </c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6" t="s">
        <v>122</v>
      </c>
      <c r="DF65" s="217"/>
      <c r="DG65" s="217"/>
      <c r="DH65" s="217"/>
      <c r="DI65" s="217"/>
      <c r="DJ65" s="217"/>
      <c r="DK65" s="217"/>
      <c r="DL65" s="217"/>
      <c r="DM65" s="217"/>
      <c r="DN65" s="217"/>
      <c r="DO65" s="217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"/>
      <c r="EH65" s="1"/>
      <c r="EI65" s="1"/>
      <c r="EJ65" s="1"/>
    </row>
    <row r="66" spans="1:140" ht="15.75" x14ac:dyDescent="0.25">
      <c r="A66" s="8"/>
      <c r="B66" s="1"/>
      <c r="C66" s="1"/>
      <c r="D66" s="1"/>
      <c r="E66" s="1"/>
      <c r="F66" s="1"/>
      <c r="G66" s="1"/>
      <c r="H66" s="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9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"/>
      <c r="AQ66" s="1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8"/>
      <c r="DF66" s="218"/>
      <c r="DG66" s="218"/>
      <c r="DH66" s="218"/>
      <c r="DI66" s="218"/>
      <c r="DJ66" s="218"/>
      <c r="DK66" s="218"/>
      <c r="DL66" s="218"/>
      <c r="DM66" s="218"/>
      <c r="DN66" s="218"/>
      <c r="DO66" s="218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"/>
      <c r="EH66" s="1"/>
      <c r="EI66" s="1"/>
      <c r="EJ66" s="1"/>
    </row>
    <row r="67" spans="1:140" x14ac:dyDescent="0.25">
      <c r="A67" s="5" t="s">
        <v>5</v>
      </c>
      <c r="B67" s="193" t="s">
        <v>127</v>
      </c>
      <c r="C67" s="193"/>
      <c r="D67" s="193"/>
      <c r="E67" s="5" t="s">
        <v>6</v>
      </c>
      <c r="F67" s="203" t="s">
        <v>124</v>
      </c>
      <c r="G67" s="203"/>
      <c r="H67" s="203"/>
      <c r="I67" s="203"/>
      <c r="J67" s="203"/>
      <c r="K67" s="203"/>
      <c r="L67" s="203"/>
      <c r="M67" s="203"/>
      <c r="N67" s="203"/>
      <c r="O67" s="203"/>
      <c r="P67" s="5"/>
      <c r="Q67" s="5"/>
      <c r="R67" s="14" t="s">
        <v>7</v>
      </c>
      <c r="S67" s="219" t="s">
        <v>116</v>
      </c>
      <c r="T67" s="219"/>
      <c r="U67" s="15" t="s">
        <v>8</v>
      </c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1"/>
      <c r="DK67" s="1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16"/>
      <c r="EF67" s="16"/>
      <c r="EG67" s="1"/>
      <c r="EH67" s="1"/>
      <c r="EI67" s="1"/>
      <c r="EJ67" s="1"/>
    </row>
    <row r="68" spans="1:14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6"/>
      <c r="EF68" s="6"/>
      <c r="EG68" s="1"/>
      <c r="EH68" s="1"/>
      <c r="EI68" s="1"/>
      <c r="EJ68" s="1"/>
    </row>
    <row r="69" spans="1:140" ht="15.75" thickBot="1" x14ac:dyDescent="0.3">
      <c r="A69" s="209" t="s">
        <v>9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10"/>
      <c r="Q69" s="211" t="s">
        <v>10</v>
      </c>
      <c r="R69" s="209"/>
      <c r="S69" s="209"/>
      <c r="T69" s="209"/>
      <c r="U69" s="209"/>
      <c r="V69" s="209"/>
      <c r="W69" s="209"/>
      <c r="X69" s="209"/>
      <c r="Y69" s="209"/>
      <c r="Z69" s="210"/>
      <c r="AA69" s="211" t="s">
        <v>11</v>
      </c>
      <c r="AB69" s="209"/>
      <c r="AC69" s="209"/>
      <c r="AD69" s="209"/>
      <c r="AE69" s="209"/>
      <c r="AF69" s="209"/>
      <c r="AG69" s="209"/>
      <c r="AH69" s="209"/>
      <c r="AI69" s="210"/>
      <c r="AJ69" s="211" t="s">
        <v>12</v>
      </c>
      <c r="AK69" s="209"/>
      <c r="AL69" s="209"/>
      <c r="AM69" s="209"/>
      <c r="AN69" s="209"/>
      <c r="AO69" s="209"/>
      <c r="AP69" s="209"/>
      <c r="AQ69" s="209"/>
      <c r="AR69" s="209"/>
      <c r="AS69" s="209"/>
      <c r="AT69" s="210"/>
      <c r="AU69" s="211" t="s">
        <v>13</v>
      </c>
      <c r="AV69" s="209"/>
      <c r="AW69" s="209"/>
      <c r="AX69" s="209"/>
      <c r="AY69" s="209"/>
      <c r="AZ69" s="209"/>
      <c r="BA69" s="209"/>
      <c r="BB69" s="209"/>
      <c r="BC69" s="209"/>
      <c r="BD69" s="209"/>
      <c r="BE69" s="210"/>
      <c r="BF69" s="211" t="s">
        <v>11</v>
      </c>
      <c r="BG69" s="209"/>
      <c r="BH69" s="209"/>
      <c r="BI69" s="209"/>
      <c r="BJ69" s="209"/>
      <c r="BK69" s="209"/>
      <c r="BL69" s="209"/>
      <c r="BM69" s="209"/>
      <c r="BN69" s="209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6"/>
      <c r="DM69" s="16"/>
      <c r="DN69" s="16"/>
      <c r="DO69" s="16"/>
      <c r="DP69" s="16"/>
      <c r="DQ69" s="16"/>
      <c r="DR69" s="16"/>
      <c r="DS69" s="202" t="s">
        <v>14</v>
      </c>
      <c r="DT69" s="200"/>
      <c r="DU69" s="200"/>
      <c r="DV69" s="200"/>
      <c r="DW69" s="200"/>
      <c r="DX69" s="200"/>
      <c r="DY69" s="200"/>
      <c r="DZ69" s="200"/>
      <c r="EA69" s="200"/>
      <c r="EB69" s="200"/>
      <c r="EC69" s="200"/>
      <c r="ED69" s="201"/>
      <c r="EE69" s="6"/>
      <c r="EF69" s="6"/>
      <c r="EG69" s="1"/>
      <c r="EH69" s="1"/>
      <c r="EI69" s="1"/>
      <c r="EJ69" s="1"/>
    </row>
    <row r="70" spans="1:140" x14ac:dyDescent="0.25">
      <c r="A70" s="203" t="s">
        <v>15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4"/>
      <c r="Q70" s="206" t="s">
        <v>16</v>
      </c>
      <c r="R70" s="207"/>
      <c r="S70" s="207"/>
      <c r="T70" s="207"/>
      <c r="U70" s="207"/>
      <c r="V70" s="207"/>
      <c r="W70" s="207"/>
      <c r="X70" s="207"/>
      <c r="Y70" s="207"/>
      <c r="Z70" s="208"/>
      <c r="AA70" s="206" t="s">
        <v>17</v>
      </c>
      <c r="AB70" s="207"/>
      <c r="AC70" s="207"/>
      <c r="AD70" s="207"/>
      <c r="AE70" s="207"/>
      <c r="AF70" s="207"/>
      <c r="AG70" s="207"/>
      <c r="AH70" s="207"/>
      <c r="AI70" s="208"/>
      <c r="AJ70" s="206" t="s">
        <v>18</v>
      </c>
      <c r="AK70" s="207"/>
      <c r="AL70" s="207"/>
      <c r="AM70" s="207"/>
      <c r="AN70" s="207"/>
      <c r="AO70" s="207"/>
      <c r="AP70" s="207"/>
      <c r="AQ70" s="207"/>
      <c r="AR70" s="207"/>
      <c r="AS70" s="207"/>
      <c r="AT70" s="208"/>
      <c r="AU70" s="206" t="s">
        <v>19</v>
      </c>
      <c r="AV70" s="207"/>
      <c r="AW70" s="207"/>
      <c r="AX70" s="207"/>
      <c r="AY70" s="207"/>
      <c r="AZ70" s="207"/>
      <c r="BA70" s="207"/>
      <c r="BB70" s="207"/>
      <c r="BC70" s="207"/>
      <c r="BD70" s="207"/>
      <c r="BE70" s="208"/>
      <c r="BF70" s="206" t="s">
        <v>20</v>
      </c>
      <c r="BG70" s="207"/>
      <c r="BH70" s="207"/>
      <c r="BI70" s="207"/>
      <c r="BJ70" s="207"/>
      <c r="BK70" s="207"/>
      <c r="BL70" s="207"/>
      <c r="BM70" s="207"/>
      <c r="BN70" s="207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"/>
      <c r="DK70" s="1"/>
      <c r="DL70" s="6"/>
      <c r="DM70" s="6"/>
      <c r="DN70" s="6"/>
      <c r="DO70" s="6"/>
      <c r="DP70" s="6"/>
      <c r="DQ70" s="17" t="s">
        <v>21</v>
      </c>
      <c r="DR70" s="6"/>
      <c r="DS70" s="212" t="s">
        <v>22</v>
      </c>
      <c r="DT70" s="213"/>
      <c r="DU70" s="213"/>
      <c r="DV70" s="213"/>
      <c r="DW70" s="213"/>
      <c r="DX70" s="213"/>
      <c r="DY70" s="213"/>
      <c r="DZ70" s="213"/>
      <c r="EA70" s="213"/>
      <c r="EB70" s="213"/>
      <c r="EC70" s="213"/>
      <c r="ED70" s="214"/>
      <c r="EE70" s="16"/>
      <c r="EF70" s="16"/>
      <c r="EG70" s="1"/>
      <c r="EH70" s="1"/>
      <c r="EI70" s="1"/>
      <c r="EJ70" s="1"/>
    </row>
    <row r="71" spans="1:140" x14ac:dyDescent="0.25">
      <c r="A71" s="209" t="s">
        <v>23</v>
      </c>
      <c r="B71" s="209"/>
      <c r="C71" s="209"/>
      <c r="D71" s="209"/>
      <c r="E71" s="209"/>
      <c r="F71" s="209"/>
      <c r="G71" s="209"/>
      <c r="H71" s="210"/>
      <c r="I71" s="211" t="s">
        <v>24</v>
      </c>
      <c r="J71" s="209"/>
      <c r="K71" s="209"/>
      <c r="L71" s="209"/>
      <c r="M71" s="209"/>
      <c r="N71" s="209"/>
      <c r="O71" s="209"/>
      <c r="P71" s="210"/>
      <c r="Q71" s="206" t="s">
        <v>25</v>
      </c>
      <c r="R71" s="207"/>
      <c r="S71" s="207"/>
      <c r="T71" s="207"/>
      <c r="U71" s="207"/>
      <c r="V71" s="207"/>
      <c r="W71" s="207"/>
      <c r="X71" s="207"/>
      <c r="Y71" s="207"/>
      <c r="Z71" s="208"/>
      <c r="AA71" s="206" t="s">
        <v>26</v>
      </c>
      <c r="AB71" s="207"/>
      <c r="AC71" s="207"/>
      <c r="AD71" s="207"/>
      <c r="AE71" s="207"/>
      <c r="AF71" s="207"/>
      <c r="AG71" s="207"/>
      <c r="AH71" s="207"/>
      <c r="AI71" s="208"/>
      <c r="AJ71" s="206" t="s">
        <v>27</v>
      </c>
      <c r="AK71" s="207"/>
      <c r="AL71" s="207"/>
      <c r="AM71" s="207"/>
      <c r="AN71" s="207"/>
      <c r="AO71" s="207"/>
      <c r="AP71" s="207"/>
      <c r="AQ71" s="207"/>
      <c r="AR71" s="207"/>
      <c r="AS71" s="207"/>
      <c r="AT71" s="208"/>
      <c r="AU71" s="206"/>
      <c r="AV71" s="207"/>
      <c r="AW71" s="207"/>
      <c r="AX71" s="207"/>
      <c r="AY71" s="207"/>
      <c r="AZ71" s="207"/>
      <c r="BA71" s="207"/>
      <c r="BB71" s="207"/>
      <c r="BC71" s="207"/>
      <c r="BD71" s="207"/>
      <c r="BE71" s="208"/>
      <c r="BF71" s="206" t="s">
        <v>28</v>
      </c>
      <c r="BG71" s="207"/>
      <c r="BH71" s="207"/>
      <c r="BI71" s="207"/>
      <c r="BJ71" s="207"/>
      <c r="BK71" s="207"/>
      <c r="BL71" s="207"/>
      <c r="BM71" s="207"/>
      <c r="BN71" s="207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1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1"/>
      <c r="DK71" s="1"/>
      <c r="DL71" s="16"/>
      <c r="DM71" s="16"/>
      <c r="DN71" s="16"/>
      <c r="DO71" s="16"/>
      <c r="DP71" s="16"/>
      <c r="DQ71" s="6"/>
      <c r="DR71" s="16"/>
      <c r="DS71" s="176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8"/>
      <c r="EE71" s="6"/>
      <c r="EF71" s="6"/>
      <c r="EG71" s="1"/>
      <c r="EH71" s="1"/>
      <c r="EI71" s="1"/>
      <c r="EJ71" s="1"/>
    </row>
    <row r="72" spans="1:140" x14ac:dyDescent="0.25">
      <c r="A72" s="207" t="s">
        <v>29</v>
      </c>
      <c r="B72" s="207"/>
      <c r="C72" s="207"/>
      <c r="D72" s="207"/>
      <c r="E72" s="207"/>
      <c r="F72" s="207"/>
      <c r="G72" s="207"/>
      <c r="H72" s="208"/>
      <c r="I72" s="206" t="s">
        <v>30</v>
      </c>
      <c r="J72" s="207"/>
      <c r="K72" s="207"/>
      <c r="L72" s="207"/>
      <c r="M72" s="207"/>
      <c r="N72" s="207"/>
      <c r="O72" s="207"/>
      <c r="P72" s="208"/>
      <c r="Q72" s="206"/>
      <c r="R72" s="207"/>
      <c r="S72" s="207"/>
      <c r="T72" s="207"/>
      <c r="U72" s="207"/>
      <c r="V72" s="207"/>
      <c r="W72" s="207"/>
      <c r="X72" s="207"/>
      <c r="Y72" s="207"/>
      <c r="Z72" s="208"/>
      <c r="AA72" s="206" t="s">
        <v>31</v>
      </c>
      <c r="AB72" s="207"/>
      <c r="AC72" s="207"/>
      <c r="AD72" s="207"/>
      <c r="AE72" s="207"/>
      <c r="AF72" s="207"/>
      <c r="AG72" s="207"/>
      <c r="AH72" s="207"/>
      <c r="AI72" s="208"/>
      <c r="AJ72" s="206" t="s">
        <v>32</v>
      </c>
      <c r="AK72" s="207"/>
      <c r="AL72" s="207"/>
      <c r="AM72" s="207"/>
      <c r="AN72" s="207"/>
      <c r="AO72" s="207"/>
      <c r="AP72" s="207"/>
      <c r="AQ72" s="207"/>
      <c r="AR72" s="207"/>
      <c r="AS72" s="207"/>
      <c r="AT72" s="208"/>
      <c r="AU72" s="206"/>
      <c r="AV72" s="207"/>
      <c r="AW72" s="207"/>
      <c r="AX72" s="207"/>
      <c r="AY72" s="207"/>
      <c r="AZ72" s="207"/>
      <c r="BA72" s="207"/>
      <c r="BB72" s="207"/>
      <c r="BC72" s="207"/>
      <c r="BD72" s="207"/>
      <c r="BE72" s="208"/>
      <c r="BF72" s="206"/>
      <c r="BG72" s="207"/>
      <c r="BH72" s="207"/>
      <c r="BI72" s="207"/>
      <c r="BJ72" s="207"/>
      <c r="BK72" s="207"/>
      <c r="BL72" s="207"/>
      <c r="BM72" s="207"/>
      <c r="BN72" s="207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6"/>
      <c r="CB72" s="16"/>
      <c r="CC72" s="17" t="s">
        <v>33</v>
      </c>
      <c r="CD72" s="71" t="s">
        <v>127</v>
      </c>
      <c r="CE72" s="71"/>
      <c r="CF72" s="71"/>
      <c r="CG72" s="1" t="s">
        <v>6</v>
      </c>
      <c r="CH72" s="71" t="s">
        <v>124</v>
      </c>
      <c r="CI72" s="71"/>
      <c r="CJ72" s="71"/>
      <c r="CK72" s="71"/>
      <c r="CL72" s="71"/>
      <c r="CM72" s="71"/>
      <c r="CN72" s="71"/>
      <c r="CO72" s="71"/>
      <c r="CP72" s="71"/>
      <c r="CQ72" s="71"/>
      <c r="CR72" s="18"/>
      <c r="CS72" s="19" t="s">
        <v>7</v>
      </c>
      <c r="CT72" s="73" t="s">
        <v>116</v>
      </c>
      <c r="CU72" s="73"/>
      <c r="CV72" s="20" t="s">
        <v>8</v>
      </c>
      <c r="CW72" s="1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"/>
      <c r="DL72" s="16"/>
      <c r="DM72" s="16"/>
      <c r="DN72" s="16"/>
      <c r="DO72" s="16"/>
      <c r="DP72" s="16"/>
      <c r="DQ72" s="17" t="s">
        <v>34</v>
      </c>
      <c r="DR72" s="16"/>
      <c r="DS72" s="192"/>
      <c r="DT72" s="193"/>
      <c r="DU72" s="193"/>
      <c r="DV72" s="193"/>
      <c r="DW72" s="193"/>
      <c r="DX72" s="193"/>
      <c r="DY72" s="193"/>
      <c r="DZ72" s="193"/>
      <c r="EA72" s="193"/>
      <c r="EB72" s="193"/>
      <c r="EC72" s="193"/>
      <c r="ED72" s="194"/>
      <c r="EE72" s="16"/>
      <c r="EF72" s="16"/>
      <c r="EG72" s="1"/>
      <c r="EH72" s="1"/>
      <c r="EI72" s="1"/>
      <c r="EJ72" s="1"/>
    </row>
    <row r="73" spans="1:140" x14ac:dyDescent="0.25">
      <c r="A73" s="203"/>
      <c r="B73" s="203"/>
      <c r="C73" s="203"/>
      <c r="D73" s="203"/>
      <c r="E73" s="203"/>
      <c r="F73" s="203"/>
      <c r="G73" s="203"/>
      <c r="H73" s="204"/>
      <c r="I73" s="205" t="s">
        <v>35</v>
      </c>
      <c r="J73" s="203"/>
      <c r="K73" s="203"/>
      <c r="L73" s="203"/>
      <c r="M73" s="203"/>
      <c r="N73" s="203"/>
      <c r="O73" s="203"/>
      <c r="P73" s="204"/>
      <c r="Q73" s="205"/>
      <c r="R73" s="203"/>
      <c r="S73" s="203"/>
      <c r="T73" s="203"/>
      <c r="U73" s="203"/>
      <c r="V73" s="203"/>
      <c r="W73" s="203"/>
      <c r="X73" s="203"/>
      <c r="Y73" s="203"/>
      <c r="Z73" s="204"/>
      <c r="AA73" s="205" t="s">
        <v>36</v>
      </c>
      <c r="AB73" s="203"/>
      <c r="AC73" s="203"/>
      <c r="AD73" s="203"/>
      <c r="AE73" s="203"/>
      <c r="AF73" s="203"/>
      <c r="AG73" s="203"/>
      <c r="AH73" s="203"/>
      <c r="AI73" s="204"/>
      <c r="AJ73" s="205"/>
      <c r="AK73" s="203"/>
      <c r="AL73" s="203"/>
      <c r="AM73" s="203"/>
      <c r="AN73" s="203"/>
      <c r="AO73" s="203"/>
      <c r="AP73" s="203"/>
      <c r="AQ73" s="203"/>
      <c r="AR73" s="203"/>
      <c r="AS73" s="203"/>
      <c r="AT73" s="204"/>
      <c r="AU73" s="205"/>
      <c r="AV73" s="203"/>
      <c r="AW73" s="203"/>
      <c r="AX73" s="203"/>
      <c r="AY73" s="203"/>
      <c r="AZ73" s="203"/>
      <c r="BA73" s="203"/>
      <c r="BB73" s="203"/>
      <c r="BC73" s="203"/>
      <c r="BD73" s="203"/>
      <c r="BE73" s="204"/>
      <c r="BF73" s="205"/>
      <c r="BG73" s="203"/>
      <c r="BH73" s="203"/>
      <c r="BI73" s="203"/>
      <c r="BJ73" s="203"/>
      <c r="BK73" s="203"/>
      <c r="BL73" s="203"/>
      <c r="BM73" s="203"/>
      <c r="BN73" s="203"/>
      <c r="BO73" s="16"/>
      <c r="BP73" s="16"/>
      <c r="BQ73" s="1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"/>
      <c r="DK73" s="1"/>
      <c r="DL73" s="16"/>
      <c r="DM73" s="16"/>
      <c r="DN73" s="16"/>
      <c r="DO73" s="16"/>
      <c r="DP73" s="16"/>
      <c r="DQ73" s="17"/>
      <c r="DR73" s="16"/>
      <c r="DS73" s="176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8"/>
      <c r="EE73" s="16"/>
      <c r="EF73" s="16"/>
      <c r="EG73" s="1"/>
      <c r="EH73" s="1"/>
      <c r="EI73" s="1"/>
      <c r="EJ73" s="1"/>
    </row>
    <row r="74" spans="1:140" ht="15.75" thickBot="1" x14ac:dyDescent="0.3">
      <c r="A74" s="200">
        <v>1</v>
      </c>
      <c r="B74" s="200"/>
      <c r="C74" s="200"/>
      <c r="D74" s="200"/>
      <c r="E74" s="200"/>
      <c r="F74" s="200"/>
      <c r="G74" s="200"/>
      <c r="H74" s="201"/>
      <c r="I74" s="202">
        <v>2</v>
      </c>
      <c r="J74" s="200"/>
      <c r="K74" s="200"/>
      <c r="L74" s="200"/>
      <c r="M74" s="200"/>
      <c r="N74" s="200"/>
      <c r="O74" s="200"/>
      <c r="P74" s="201"/>
      <c r="Q74" s="202">
        <v>3</v>
      </c>
      <c r="R74" s="200"/>
      <c r="S74" s="200"/>
      <c r="T74" s="200"/>
      <c r="U74" s="200"/>
      <c r="V74" s="200"/>
      <c r="W74" s="200"/>
      <c r="X74" s="200"/>
      <c r="Y74" s="200"/>
      <c r="Z74" s="201"/>
      <c r="AA74" s="202">
        <v>4</v>
      </c>
      <c r="AB74" s="200"/>
      <c r="AC74" s="200"/>
      <c r="AD74" s="200"/>
      <c r="AE74" s="200"/>
      <c r="AF74" s="200"/>
      <c r="AG74" s="200"/>
      <c r="AH74" s="200"/>
      <c r="AI74" s="201"/>
      <c r="AJ74" s="202">
        <v>5</v>
      </c>
      <c r="AK74" s="200"/>
      <c r="AL74" s="200"/>
      <c r="AM74" s="200"/>
      <c r="AN74" s="200"/>
      <c r="AO74" s="200"/>
      <c r="AP74" s="200"/>
      <c r="AQ74" s="200"/>
      <c r="AR74" s="200"/>
      <c r="AS74" s="200"/>
      <c r="AT74" s="201"/>
      <c r="AU74" s="202">
        <v>6</v>
      </c>
      <c r="AV74" s="200"/>
      <c r="AW74" s="200"/>
      <c r="AX74" s="200"/>
      <c r="AY74" s="200"/>
      <c r="AZ74" s="200"/>
      <c r="BA74" s="200"/>
      <c r="BB74" s="200"/>
      <c r="BC74" s="200"/>
      <c r="BD74" s="200"/>
      <c r="BE74" s="201"/>
      <c r="BF74" s="202">
        <v>7</v>
      </c>
      <c r="BG74" s="200"/>
      <c r="BH74" s="200"/>
      <c r="BI74" s="200"/>
      <c r="BJ74" s="200"/>
      <c r="BK74" s="200"/>
      <c r="BL74" s="200"/>
      <c r="BM74" s="200"/>
      <c r="BN74" s="200"/>
      <c r="BO74" s="16"/>
      <c r="BP74" s="16"/>
      <c r="BQ74" s="1" t="s">
        <v>37</v>
      </c>
      <c r="BR74" s="16"/>
      <c r="BS74" s="16"/>
      <c r="BT74" s="16"/>
      <c r="BU74" s="16"/>
      <c r="BV74" s="16"/>
      <c r="BW74" s="16"/>
      <c r="BX74" s="187" t="s">
        <v>80</v>
      </c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"/>
      <c r="DL74" s="16"/>
      <c r="DM74" s="16"/>
      <c r="DN74" s="16"/>
      <c r="DO74" s="16"/>
      <c r="DP74" s="16"/>
      <c r="DQ74" s="17" t="s">
        <v>38</v>
      </c>
      <c r="DR74" s="16"/>
      <c r="DS74" s="192"/>
      <c r="DT74" s="193"/>
      <c r="DU74" s="193"/>
      <c r="DV74" s="193"/>
      <c r="DW74" s="193"/>
      <c r="DX74" s="193"/>
      <c r="DY74" s="193"/>
      <c r="DZ74" s="193"/>
      <c r="EA74" s="193"/>
      <c r="EB74" s="193"/>
      <c r="EC74" s="193"/>
      <c r="ED74" s="194"/>
      <c r="EE74" s="16"/>
      <c r="EF74" s="16"/>
      <c r="EG74" s="1"/>
      <c r="EH74" s="1"/>
      <c r="EI74" s="1"/>
      <c r="EJ74" s="1"/>
    </row>
    <row r="75" spans="1:140" x14ac:dyDescent="0.25">
      <c r="A75" s="195"/>
      <c r="B75" s="196"/>
      <c r="C75" s="196"/>
      <c r="D75" s="196"/>
      <c r="E75" s="196"/>
      <c r="F75" s="196"/>
      <c r="G75" s="196"/>
      <c r="H75" s="197"/>
      <c r="I75" s="198"/>
      <c r="J75" s="196"/>
      <c r="K75" s="196"/>
      <c r="L75" s="196"/>
      <c r="M75" s="196"/>
      <c r="N75" s="196"/>
      <c r="O75" s="196"/>
      <c r="P75" s="197"/>
      <c r="Q75" s="189"/>
      <c r="R75" s="190"/>
      <c r="S75" s="190"/>
      <c r="T75" s="190"/>
      <c r="U75" s="190"/>
      <c r="V75" s="190"/>
      <c r="W75" s="190"/>
      <c r="X75" s="190"/>
      <c r="Y75" s="190"/>
      <c r="Z75" s="199"/>
      <c r="AA75" s="189"/>
      <c r="AB75" s="190"/>
      <c r="AC75" s="190"/>
      <c r="AD75" s="190"/>
      <c r="AE75" s="190"/>
      <c r="AF75" s="190"/>
      <c r="AG75" s="190"/>
      <c r="AH75" s="190"/>
      <c r="AI75" s="199"/>
      <c r="AJ75" s="189"/>
      <c r="AK75" s="190"/>
      <c r="AL75" s="190"/>
      <c r="AM75" s="190"/>
      <c r="AN75" s="190"/>
      <c r="AO75" s="190"/>
      <c r="AP75" s="190"/>
      <c r="AQ75" s="190"/>
      <c r="AR75" s="190"/>
      <c r="AS75" s="190"/>
      <c r="AT75" s="199"/>
      <c r="AU75" s="189"/>
      <c r="AV75" s="190"/>
      <c r="AW75" s="190"/>
      <c r="AX75" s="190"/>
      <c r="AY75" s="190"/>
      <c r="AZ75" s="190"/>
      <c r="BA75" s="190"/>
      <c r="BB75" s="190"/>
      <c r="BC75" s="190"/>
      <c r="BD75" s="190"/>
      <c r="BE75" s="199"/>
      <c r="BF75" s="189"/>
      <c r="BG75" s="190"/>
      <c r="BH75" s="190"/>
      <c r="BI75" s="190"/>
      <c r="BJ75" s="190"/>
      <c r="BK75" s="190"/>
      <c r="BL75" s="190"/>
      <c r="BM75" s="190"/>
      <c r="BN75" s="191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"/>
      <c r="DL75" s="16"/>
      <c r="DM75" s="16"/>
      <c r="DN75" s="16"/>
      <c r="DO75" s="16"/>
      <c r="DP75" s="16"/>
      <c r="DQ75" s="16"/>
      <c r="DR75" s="16"/>
      <c r="DS75" s="176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8"/>
      <c r="EE75" s="16"/>
      <c r="EF75" s="16"/>
      <c r="EG75" s="1"/>
      <c r="EH75" s="1"/>
      <c r="EI75" s="1"/>
      <c r="EJ75" s="1"/>
    </row>
    <row r="76" spans="1:140" x14ac:dyDescent="0.25">
      <c r="A76" s="188"/>
      <c r="B76" s="63"/>
      <c r="C76" s="63"/>
      <c r="D76" s="63"/>
      <c r="E76" s="63"/>
      <c r="F76" s="63"/>
      <c r="G76" s="63"/>
      <c r="H76" s="64"/>
      <c r="I76" s="62"/>
      <c r="J76" s="63"/>
      <c r="K76" s="63"/>
      <c r="L76" s="63"/>
      <c r="M76" s="63"/>
      <c r="N76" s="63"/>
      <c r="O76" s="63"/>
      <c r="P76" s="64"/>
      <c r="Q76" s="77"/>
      <c r="R76" s="78"/>
      <c r="S76" s="78"/>
      <c r="T76" s="78"/>
      <c r="U76" s="78"/>
      <c r="V76" s="78"/>
      <c r="W76" s="78"/>
      <c r="X76" s="78"/>
      <c r="Y76" s="78"/>
      <c r="Z76" s="79"/>
      <c r="AA76" s="77"/>
      <c r="AB76" s="78"/>
      <c r="AC76" s="78"/>
      <c r="AD76" s="78"/>
      <c r="AE76" s="78"/>
      <c r="AF76" s="78"/>
      <c r="AG76" s="78"/>
      <c r="AH76" s="78"/>
      <c r="AI76" s="79"/>
      <c r="AJ76" s="77"/>
      <c r="AK76" s="78"/>
      <c r="AL76" s="78"/>
      <c r="AM76" s="78"/>
      <c r="AN76" s="78"/>
      <c r="AO76" s="78"/>
      <c r="AP76" s="78"/>
      <c r="AQ76" s="78"/>
      <c r="AR76" s="78"/>
      <c r="AS76" s="78"/>
      <c r="AT76" s="79"/>
      <c r="AU76" s="77"/>
      <c r="AV76" s="78"/>
      <c r="AW76" s="78"/>
      <c r="AX76" s="78"/>
      <c r="AY76" s="78"/>
      <c r="AZ76" s="78"/>
      <c r="BA76" s="78"/>
      <c r="BB76" s="78"/>
      <c r="BC76" s="78"/>
      <c r="BD76" s="78"/>
      <c r="BE76" s="79"/>
      <c r="BF76" s="77"/>
      <c r="BG76" s="78"/>
      <c r="BH76" s="78"/>
      <c r="BI76" s="78"/>
      <c r="BJ76" s="78"/>
      <c r="BK76" s="78"/>
      <c r="BL76" s="78"/>
      <c r="BM76" s="78"/>
      <c r="BN76" s="175"/>
      <c r="BO76" s="16"/>
      <c r="BP76" s="16"/>
      <c r="BQ76" s="1" t="s">
        <v>39</v>
      </c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87" t="s">
        <v>89</v>
      </c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"/>
      <c r="DL76" s="16"/>
      <c r="DM76" s="16"/>
      <c r="DN76" s="16"/>
      <c r="DO76" s="16"/>
      <c r="DP76" s="16"/>
      <c r="DQ76" s="16"/>
      <c r="DR76" s="16"/>
      <c r="DS76" s="192"/>
      <c r="DT76" s="193"/>
      <c r="DU76" s="193"/>
      <c r="DV76" s="193"/>
      <c r="DW76" s="193"/>
      <c r="DX76" s="193"/>
      <c r="DY76" s="193"/>
      <c r="DZ76" s="193"/>
      <c r="EA76" s="193"/>
      <c r="EB76" s="193"/>
      <c r="EC76" s="193"/>
      <c r="ED76" s="194"/>
      <c r="EE76" s="16"/>
      <c r="EF76" s="16"/>
      <c r="EG76" s="1"/>
      <c r="EH76" s="1"/>
      <c r="EI76" s="1"/>
      <c r="EJ76" s="1"/>
    </row>
    <row r="77" spans="1:140" x14ac:dyDescent="0.25">
      <c r="A77" s="188"/>
      <c r="B77" s="63"/>
      <c r="C77" s="63"/>
      <c r="D77" s="63"/>
      <c r="E77" s="63"/>
      <c r="F77" s="63"/>
      <c r="G77" s="63"/>
      <c r="H77" s="64"/>
      <c r="I77" s="62"/>
      <c r="J77" s="63"/>
      <c r="K77" s="63"/>
      <c r="L77" s="63"/>
      <c r="M77" s="63"/>
      <c r="N77" s="63"/>
      <c r="O77" s="63"/>
      <c r="P77" s="64"/>
      <c r="Q77" s="77"/>
      <c r="R77" s="78"/>
      <c r="S77" s="78"/>
      <c r="T77" s="78"/>
      <c r="U77" s="78"/>
      <c r="V77" s="78"/>
      <c r="W77" s="78"/>
      <c r="X77" s="78"/>
      <c r="Y77" s="78"/>
      <c r="Z77" s="79"/>
      <c r="AA77" s="77"/>
      <c r="AB77" s="78"/>
      <c r="AC77" s="78"/>
      <c r="AD77" s="78"/>
      <c r="AE77" s="78"/>
      <c r="AF77" s="78"/>
      <c r="AG77" s="78"/>
      <c r="AH77" s="78"/>
      <c r="AI77" s="79"/>
      <c r="AJ77" s="77"/>
      <c r="AK77" s="78"/>
      <c r="AL77" s="78"/>
      <c r="AM77" s="78"/>
      <c r="AN77" s="78"/>
      <c r="AO77" s="78"/>
      <c r="AP77" s="78"/>
      <c r="AQ77" s="78"/>
      <c r="AR77" s="78"/>
      <c r="AS77" s="78"/>
      <c r="AT77" s="79"/>
      <c r="AU77" s="77"/>
      <c r="AV77" s="78"/>
      <c r="AW77" s="78"/>
      <c r="AX77" s="78"/>
      <c r="AY77" s="78"/>
      <c r="AZ77" s="78"/>
      <c r="BA77" s="78"/>
      <c r="BB77" s="78"/>
      <c r="BC77" s="78"/>
      <c r="BD77" s="78"/>
      <c r="BE77" s="79"/>
      <c r="BF77" s="77"/>
      <c r="BG77" s="78"/>
      <c r="BH77" s="78"/>
      <c r="BI77" s="78"/>
      <c r="BJ77" s="78"/>
      <c r="BK77" s="78"/>
      <c r="BL77" s="78"/>
      <c r="BM77" s="78"/>
      <c r="BN77" s="175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76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8"/>
      <c r="EE77" s="1"/>
      <c r="EF77" s="1"/>
      <c r="EG77" s="1"/>
      <c r="EH77" s="1"/>
      <c r="EI77" s="1"/>
      <c r="EJ77" s="1"/>
    </row>
    <row r="78" spans="1:140" ht="15.75" thickBot="1" x14ac:dyDescent="0.3">
      <c r="A78" s="182"/>
      <c r="B78" s="183"/>
      <c r="C78" s="183"/>
      <c r="D78" s="183"/>
      <c r="E78" s="183"/>
      <c r="F78" s="183"/>
      <c r="G78" s="183"/>
      <c r="H78" s="184"/>
      <c r="I78" s="185"/>
      <c r="J78" s="183"/>
      <c r="K78" s="183"/>
      <c r="L78" s="183"/>
      <c r="M78" s="183"/>
      <c r="N78" s="183"/>
      <c r="O78" s="183"/>
      <c r="P78" s="184"/>
      <c r="Q78" s="170" t="s">
        <v>117</v>
      </c>
      <c r="R78" s="171"/>
      <c r="S78" s="171"/>
      <c r="T78" s="171"/>
      <c r="U78" s="171"/>
      <c r="V78" s="171"/>
      <c r="W78" s="171"/>
      <c r="X78" s="171"/>
      <c r="Y78" s="171"/>
      <c r="Z78" s="186"/>
      <c r="AA78" s="170">
        <v>11</v>
      </c>
      <c r="AB78" s="171"/>
      <c r="AC78" s="171"/>
      <c r="AD78" s="171"/>
      <c r="AE78" s="171"/>
      <c r="AF78" s="171"/>
      <c r="AG78" s="171"/>
      <c r="AH78" s="171"/>
      <c r="AI78" s="186"/>
      <c r="AJ78" s="77"/>
      <c r="AK78" s="78"/>
      <c r="AL78" s="78"/>
      <c r="AM78" s="78"/>
      <c r="AN78" s="78"/>
      <c r="AO78" s="78"/>
      <c r="AP78" s="78"/>
      <c r="AQ78" s="78"/>
      <c r="AR78" s="78"/>
      <c r="AS78" s="78"/>
      <c r="AT78" s="79"/>
      <c r="AU78" s="77"/>
      <c r="AV78" s="78"/>
      <c r="AW78" s="78"/>
      <c r="AX78" s="78"/>
      <c r="AY78" s="78"/>
      <c r="AZ78" s="78"/>
      <c r="BA78" s="78"/>
      <c r="BB78" s="78"/>
      <c r="BC78" s="78"/>
      <c r="BD78" s="78"/>
      <c r="BE78" s="79"/>
      <c r="BF78" s="77"/>
      <c r="BG78" s="78"/>
      <c r="BH78" s="78"/>
      <c r="BI78" s="78"/>
      <c r="BJ78" s="78"/>
      <c r="BK78" s="78"/>
      <c r="BL78" s="78"/>
      <c r="BM78" s="78"/>
      <c r="BN78" s="175"/>
      <c r="BO78" s="16"/>
      <c r="BP78" s="16"/>
      <c r="BQ78" s="16" t="s">
        <v>40</v>
      </c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87" t="s">
        <v>81</v>
      </c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"/>
      <c r="DL78" s="1"/>
      <c r="DM78" s="1"/>
      <c r="DN78" s="1"/>
      <c r="DO78" s="1"/>
      <c r="DP78" s="1"/>
      <c r="DQ78" s="1"/>
      <c r="DR78" s="1"/>
      <c r="DS78" s="179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81"/>
      <c r="EE78" s="1"/>
      <c r="EF78" s="1"/>
      <c r="EG78" s="1"/>
      <c r="EH78" s="1"/>
      <c r="EI78" s="1"/>
      <c r="EJ78" s="1"/>
    </row>
    <row r="79" spans="1:140" ht="15.75" thickBot="1" x14ac:dyDescent="0.3">
      <c r="A79" s="164" t="s">
        <v>41</v>
      </c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5"/>
      <c r="AJ79" s="166">
        <f>DI117</f>
        <v>849.25299999999993</v>
      </c>
      <c r="AK79" s="167"/>
      <c r="AL79" s="167"/>
      <c r="AM79" s="167"/>
      <c r="AN79" s="167"/>
      <c r="AO79" s="167"/>
      <c r="AP79" s="167"/>
      <c r="AQ79" s="167"/>
      <c r="AR79" s="167"/>
      <c r="AS79" s="167"/>
      <c r="AT79" s="168"/>
      <c r="AU79" s="169">
        <f>AJ79/AA78</f>
        <v>77.204818181818169</v>
      </c>
      <c r="AV79" s="167"/>
      <c r="AW79" s="167"/>
      <c r="AX79" s="167"/>
      <c r="AY79" s="167"/>
      <c r="AZ79" s="167"/>
      <c r="BA79" s="167"/>
      <c r="BB79" s="167"/>
      <c r="BC79" s="167"/>
      <c r="BD79" s="167"/>
      <c r="BE79" s="168"/>
      <c r="BF79" s="170"/>
      <c r="BG79" s="171"/>
      <c r="BH79" s="171"/>
      <c r="BI79" s="171"/>
      <c r="BJ79" s="171"/>
      <c r="BK79" s="171"/>
      <c r="BL79" s="171"/>
      <c r="BM79" s="171"/>
      <c r="BN79" s="172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</row>
    <row r="80" spans="1:14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21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16"/>
      <c r="AQ80" s="16"/>
      <c r="AR80" s="22"/>
      <c r="AS80" s="22"/>
      <c r="AT80" s="22"/>
      <c r="AU80" s="16"/>
      <c r="AV80" s="16"/>
      <c r="AW80" s="16"/>
      <c r="AX80" s="16"/>
      <c r="AY80" s="16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</row>
    <row r="81" spans="1:140" x14ac:dyDescent="0.25">
      <c r="A81" s="156" t="s">
        <v>42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7"/>
      <c r="S81" s="137" t="s">
        <v>43</v>
      </c>
      <c r="T81" s="138"/>
      <c r="U81" s="138"/>
      <c r="V81" s="138"/>
      <c r="W81" s="138"/>
      <c r="X81" s="138"/>
      <c r="Y81" s="139"/>
      <c r="Z81" s="173" t="s">
        <v>44</v>
      </c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60" t="s">
        <v>45</v>
      </c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1"/>
      <c r="DL81" s="137" t="s">
        <v>46</v>
      </c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23"/>
      <c r="EF81" s="23"/>
      <c r="EG81" s="1"/>
      <c r="EH81" s="1"/>
      <c r="EI81" s="1"/>
      <c r="EJ81" s="1"/>
    </row>
    <row r="82" spans="1:140" x14ac:dyDescent="0.25">
      <c r="A82" s="138" t="s">
        <v>47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9"/>
      <c r="N82" s="137" t="s">
        <v>48</v>
      </c>
      <c r="O82" s="138"/>
      <c r="P82" s="138"/>
      <c r="Q82" s="138"/>
      <c r="R82" s="139"/>
      <c r="S82" s="140" t="s">
        <v>49</v>
      </c>
      <c r="T82" s="141"/>
      <c r="U82" s="141"/>
      <c r="V82" s="141"/>
      <c r="W82" s="141"/>
      <c r="X82" s="141"/>
      <c r="Y82" s="142"/>
      <c r="Z82" s="137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9"/>
      <c r="AX82" s="162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38"/>
      <c r="BQ82" s="138"/>
      <c r="BR82" s="138"/>
      <c r="BS82" s="138"/>
      <c r="BT82" s="138"/>
      <c r="BU82" s="138"/>
      <c r="BV82" s="138"/>
      <c r="BW82" s="138"/>
      <c r="BX82" s="139"/>
      <c r="BY82" s="137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9"/>
      <c r="CK82" s="137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9"/>
      <c r="CZ82" s="137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9"/>
      <c r="DL82" s="143" t="s">
        <v>50</v>
      </c>
      <c r="DM82" s="144"/>
      <c r="DN82" s="144"/>
      <c r="DO82" s="144"/>
      <c r="DP82" s="144"/>
      <c r="DQ82" s="144"/>
      <c r="DR82" s="144"/>
      <c r="DS82" s="144"/>
      <c r="DT82" s="144"/>
      <c r="DU82" s="144"/>
      <c r="DV82" s="144"/>
      <c r="DW82" s="144"/>
      <c r="DX82" s="144"/>
      <c r="DY82" s="144"/>
      <c r="DZ82" s="144"/>
      <c r="EA82" s="144"/>
      <c r="EB82" s="144"/>
      <c r="EC82" s="144"/>
      <c r="ED82" s="144"/>
      <c r="EE82" s="23"/>
      <c r="EF82" s="23"/>
      <c r="EG82" s="1"/>
      <c r="EH82" s="1"/>
      <c r="EI82" s="1"/>
      <c r="EJ82" s="1"/>
    </row>
    <row r="83" spans="1:140" x14ac:dyDescent="0.25">
      <c r="A83" s="141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2"/>
      <c r="N83" s="140"/>
      <c r="O83" s="141"/>
      <c r="P83" s="141"/>
      <c r="Q83" s="141"/>
      <c r="R83" s="142"/>
      <c r="S83" s="140"/>
      <c r="T83" s="141"/>
      <c r="U83" s="141"/>
      <c r="V83" s="141"/>
      <c r="W83" s="141"/>
      <c r="X83" s="141"/>
      <c r="Y83" s="142"/>
      <c r="Z83" s="143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5"/>
      <c r="AX83" s="158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44"/>
      <c r="BQ83" s="144"/>
      <c r="BR83" s="144"/>
      <c r="BS83" s="144"/>
      <c r="BT83" s="144"/>
      <c r="BU83" s="144"/>
      <c r="BV83" s="144"/>
      <c r="BW83" s="144"/>
      <c r="BX83" s="145"/>
      <c r="BY83" s="143"/>
      <c r="BZ83" s="144"/>
      <c r="CA83" s="144"/>
      <c r="CB83" s="144"/>
      <c r="CC83" s="144"/>
      <c r="CD83" s="144"/>
      <c r="CE83" s="144"/>
      <c r="CF83" s="144"/>
      <c r="CG83" s="144"/>
      <c r="CH83" s="144"/>
      <c r="CI83" s="144"/>
      <c r="CJ83" s="145"/>
      <c r="CK83" s="143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  <c r="CV83" s="144"/>
      <c r="CW83" s="144"/>
      <c r="CX83" s="144"/>
      <c r="CY83" s="145"/>
      <c r="CZ83" s="143"/>
      <c r="DA83" s="144"/>
      <c r="DB83" s="144"/>
      <c r="DC83" s="144"/>
      <c r="DD83" s="144"/>
      <c r="DE83" s="144"/>
      <c r="DF83" s="144"/>
      <c r="DG83" s="144"/>
      <c r="DH83" s="144"/>
      <c r="DI83" s="144"/>
      <c r="DJ83" s="144"/>
      <c r="DK83" s="145"/>
      <c r="DL83" s="155" t="s">
        <v>51</v>
      </c>
      <c r="DM83" s="156"/>
      <c r="DN83" s="156"/>
      <c r="DO83" s="156"/>
      <c r="DP83" s="156"/>
      <c r="DQ83" s="156"/>
      <c r="DR83" s="156"/>
      <c r="DS83" s="156"/>
      <c r="DT83" s="156"/>
      <c r="DU83" s="156"/>
      <c r="DV83" s="156"/>
      <c r="DW83" s="156"/>
      <c r="DX83" s="156"/>
      <c r="DY83" s="156"/>
      <c r="DZ83" s="156"/>
      <c r="EA83" s="156"/>
      <c r="EB83" s="156"/>
      <c r="EC83" s="156"/>
      <c r="ED83" s="156"/>
      <c r="EE83" s="23"/>
      <c r="EF83" s="23"/>
      <c r="EG83" s="1"/>
      <c r="EH83" s="1"/>
      <c r="EI83" s="1"/>
      <c r="EJ83" s="1"/>
    </row>
    <row r="84" spans="1:140" ht="15" customHeight="1" x14ac:dyDescent="0.25">
      <c r="A84" s="141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2"/>
      <c r="N84" s="140"/>
      <c r="O84" s="141"/>
      <c r="P84" s="141"/>
      <c r="Q84" s="141"/>
      <c r="R84" s="142"/>
      <c r="S84" s="140"/>
      <c r="T84" s="141"/>
      <c r="U84" s="141"/>
      <c r="V84" s="141"/>
      <c r="W84" s="141"/>
      <c r="X84" s="141"/>
      <c r="Y84" s="142"/>
      <c r="Z84" s="137"/>
      <c r="AA84" s="138"/>
      <c r="AB84" s="139"/>
      <c r="AC84" s="128" t="s">
        <v>123</v>
      </c>
      <c r="AD84" s="129"/>
      <c r="AE84" s="130"/>
      <c r="AF84" s="128"/>
      <c r="AG84" s="129"/>
      <c r="AH84" s="130"/>
      <c r="AI84" s="128" t="s">
        <v>103</v>
      </c>
      <c r="AJ84" s="129"/>
      <c r="AK84" s="130"/>
      <c r="AL84" s="128"/>
      <c r="AM84" s="129"/>
      <c r="AN84" s="130"/>
      <c r="AO84" s="128" t="s">
        <v>105</v>
      </c>
      <c r="AP84" s="129"/>
      <c r="AQ84" s="130"/>
      <c r="AR84" s="137"/>
      <c r="AS84" s="138"/>
      <c r="AT84" s="139"/>
      <c r="AU84" s="128" t="s">
        <v>120</v>
      </c>
      <c r="AV84" s="129"/>
      <c r="AW84" s="130"/>
      <c r="AX84" s="137"/>
      <c r="AY84" s="138"/>
      <c r="AZ84" s="139"/>
      <c r="BA84" s="128" t="s">
        <v>93</v>
      </c>
      <c r="BB84" s="129"/>
      <c r="BC84" s="130"/>
      <c r="BD84" s="146" t="s">
        <v>110</v>
      </c>
      <c r="BE84" s="147"/>
      <c r="BF84" s="148"/>
      <c r="BG84" s="146" t="s">
        <v>108</v>
      </c>
      <c r="BH84" s="147"/>
      <c r="BI84" s="148"/>
      <c r="BJ84" s="128"/>
      <c r="BK84" s="129"/>
      <c r="BL84" s="130"/>
      <c r="BM84" s="128" t="s">
        <v>52</v>
      </c>
      <c r="BN84" s="129"/>
      <c r="BO84" s="130"/>
      <c r="BP84" s="128"/>
      <c r="BQ84" s="129"/>
      <c r="BR84" s="130"/>
      <c r="BS84" s="146" t="s">
        <v>96</v>
      </c>
      <c r="BT84" s="147"/>
      <c r="BU84" s="148"/>
      <c r="BV84" s="137"/>
      <c r="BW84" s="138"/>
      <c r="BX84" s="139"/>
      <c r="BY84" s="137"/>
      <c r="BZ84" s="138"/>
      <c r="CA84" s="139"/>
      <c r="CB84" s="146" t="s">
        <v>97</v>
      </c>
      <c r="CC84" s="147"/>
      <c r="CD84" s="148"/>
      <c r="CE84" s="128" t="s">
        <v>109</v>
      </c>
      <c r="CF84" s="129"/>
      <c r="CG84" s="130"/>
      <c r="CH84" s="137"/>
      <c r="CI84" s="138"/>
      <c r="CJ84" s="139"/>
      <c r="CK84" s="137"/>
      <c r="CL84" s="138"/>
      <c r="CM84" s="139"/>
      <c r="CN84" s="137"/>
      <c r="CO84" s="138"/>
      <c r="CP84" s="139"/>
      <c r="CQ84" s="137"/>
      <c r="CR84" s="138"/>
      <c r="CS84" s="139"/>
      <c r="CT84" s="137"/>
      <c r="CU84" s="138"/>
      <c r="CV84" s="139"/>
      <c r="CW84" s="137"/>
      <c r="CX84" s="138"/>
      <c r="CY84" s="139"/>
      <c r="CZ84" s="128" t="s">
        <v>53</v>
      </c>
      <c r="DA84" s="129"/>
      <c r="DB84" s="130"/>
      <c r="DC84" s="128" t="s">
        <v>54</v>
      </c>
      <c r="DD84" s="129"/>
      <c r="DE84" s="130"/>
      <c r="DF84" s="128" t="s">
        <v>55</v>
      </c>
      <c r="DG84" s="129"/>
      <c r="DH84" s="130"/>
      <c r="DI84" s="128" t="s">
        <v>56</v>
      </c>
      <c r="DJ84" s="129"/>
      <c r="DK84" s="130"/>
      <c r="DL84" s="155"/>
      <c r="DM84" s="156"/>
      <c r="DN84" s="156"/>
      <c r="DO84" s="156"/>
      <c r="DP84" s="156"/>
      <c r="DQ84" s="156"/>
      <c r="DR84" s="156"/>
      <c r="DS84" s="156"/>
      <c r="DT84" s="156"/>
      <c r="DU84" s="157"/>
      <c r="DV84" s="155"/>
      <c r="DW84" s="156"/>
      <c r="DX84" s="156"/>
      <c r="DY84" s="156"/>
      <c r="DZ84" s="156"/>
      <c r="EA84" s="156"/>
      <c r="EB84" s="156"/>
      <c r="EC84" s="156"/>
      <c r="ED84" s="156"/>
      <c r="EE84" s="23"/>
      <c r="EF84" s="23"/>
      <c r="EG84" s="1"/>
      <c r="EH84" s="1"/>
      <c r="EI84" s="1"/>
      <c r="EJ84" s="1"/>
    </row>
    <row r="85" spans="1:140" x14ac:dyDescent="0.25">
      <c r="A85" s="141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2"/>
      <c r="N85" s="140"/>
      <c r="O85" s="141"/>
      <c r="P85" s="141"/>
      <c r="Q85" s="141"/>
      <c r="R85" s="142"/>
      <c r="S85" s="140"/>
      <c r="T85" s="141"/>
      <c r="U85" s="141"/>
      <c r="V85" s="141"/>
      <c r="W85" s="141"/>
      <c r="X85" s="141"/>
      <c r="Y85" s="142"/>
      <c r="Z85" s="140"/>
      <c r="AA85" s="141"/>
      <c r="AB85" s="142"/>
      <c r="AC85" s="131"/>
      <c r="AD85" s="132"/>
      <c r="AE85" s="133"/>
      <c r="AF85" s="131"/>
      <c r="AG85" s="132"/>
      <c r="AH85" s="133"/>
      <c r="AI85" s="131"/>
      <c r="AJ85" s="132"/>
      <c r="AK85" s="133"/>
      <c r="AL85" s="131"/>
      <c r="AM85" s="132"/>
      <c r="AN85" s="133"/>
      <c r="AO85" s="131"/>
      <c r="AP85" s="132"/>
      <c r="AQ85" s="133"/>
      <c r="AR85" s="140"/>
      <c r="AS85" s="141"/>
      <c r="AT85" s="142"/>
      <c r="AU85" s="131"/>
      <c r="AV85" s="132"/>
      <c r="AW85" s="133"/>
      <c r="AX85" s="140"/>
      <c r="AY85" s="141"/>
      <c r="AZ85" s="142"/>
      <c r="BA85" s="131"/>
      <c r="BB85" s="132"/>
      <c r="BC85" s="133"/>
      <c r="BD85" s="149"/>
      <c r="BE85" s="150"/>
      <c r="BF85" s="151"/>
      <c r="BG85" s="149"/>
      <c r="BH85" s="150"/>
      <c r="BI85" s="151"/>
      <c r="BJ85" s="131"/>
      <c r="BK85" s="132"/>
      <c r="BL85" s="133"/>
      <c r="BM85" s="131"/>
      <c r="BN85" s="132"/>
      <c r="BO85" s="133"/>
      <c r="BP85" s="131"/>
      <c r="BQ85" s="132"/>
      <c r="BR85" s="133"/>
      <c r="BS85" s="149"/>
      <c r="BT85" s="150"/>
      <c r="BU85" s="151"/>
      <c r="BV85" s="140"/>
      <c r="BW85" s="141"/>
      <c r="BX85" s="142"/>
      <c r="BY85" s="140"/>
      <c r="BZ85" s="141"/>
      <c r="CA85" s="142"/>
      <c r="CB85" s="149"/>
      <c r="CC85" s="150"/>
      <c r="CD85" s="151"/>
      <c r="CE85" s="131"/>
      <c r="CF85" s="132"/>
      <c r="CG85" s="133"/>
      <c r="CH85" s="140"/>
      <c r="CI85" s="141"/>
      <c r="CJ85" s="142"/>
      <c r="CK85" s="140"/>
      <c r="CL85" s="141"/>
      <c r="CM85" s="142"/>
      <c r="CN85" s="140"/>
      <c r="CO85" s="141"/>
      <c r="CP85" s="142"/>
      <c r="CQ85" s="140"/>
      <c r="CR85" s="141"/>
      <c r="CS85" s="142"/>
      <c r="CT85" s="140"/>
      <c r="CU85" s="141"/>
      <c r="CV85" s="142"/>
      <c r="CW85" s="140"/>
      <c r="CX85" s="141"/>
      <c r="CY85" s="142"/>
      <c r="CZ85" s="131"/>
      <c r="DA85" s="132"/>
      <c r="DB85" s="133"/>
      <c r="DC85" s="131"/>
      <c r="DD85" s="132"/>
      <c r="DE85" s="133"/>
      <c r="DF85" s="131"/>
      <c r="DG85" s="132"/>
      <c r="DH85" s="133"/>
      <c r="DI85" s="131"/>
      <c r="DJ85" s="132"/>
      <c r="DK85" s="133"/>
      <c r="DL85" s="137" t="s">
        <v>57</v>
      </c>
      <c r="DM85" s="138"/>
      <c r="DN85" s="138"/>
      <c r="DO85" s="138"/>
      <c r="DP85" s="138"/>
      <c r="DQ85" s="138"/>
      <c r="DR85" s="138"/>
      <c r="DS85" s="138"/>
      <c r="DT85" s="138"/>
      <c r="DU85" s="139"/>
      <c r="DV85" s="137" t="s">
        <v>58</v>
      </c>
      <c r="DW85" s="138"/>
      <c r="DX85" s="138"/>
      <c r="DY85" s="138"/>
      <c r="DZ85" s="138"/>
      <c r="EA85" s="138"/>
      <c r="EB85" s="138"/>
      <c r="EC85" s="138"/>
      <c r="ED85" s="138"/>
      <c r="EE85" s="23"/>
      <c r="EF85" s="23"/>
      <c r="EG85" s="1"/>
      <c r="EH85" s="1"/>
      <c r="EI85" s="1"/>
      <c r="EJ85" s="1"/>
    </row>
    <row r="86" spans="1:140" x14ac:dyDescent="0.2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5"/>
      <c r="N86" s="143"/>
      <c r="O86" s="144"/>
      <c r="P86" s="144"/>
      <c r="Q86" s="144"/>
      <c r="R86" s="145"/>
      <c r="S86" s="143"/>
      <c r="T86" s="144"/>
      <c r="U86" s="144"/>
      <c r="V86" s="144"/>
      <c r="W86" s="144"/>
      <c r="X86" s="144"/>
      <c r="Y86" s="145"/>
      <c r="Z86" s="143"/>
      <c r="AA86" s="144"/>
      <c r="AB86" s="145"/>
      <c r="AC86" s="134"/>
      <c r="AD86" s="135"/>
      <c r="AE86" s="136"/>
      <c r="AF86" s="134"/>
      <c r="AG86" s="135"/>
      <c r="AH86" s="136"/>
      <c r="AI86" s="134"/>
      <c r="AJ86" s="135"/>
      <c r="AK86" s="136"/>
      <c r="AL86" s="134"/>
      <c r="AM86" s="135"/>
      <c r="AN86" s="136"/>
      <c r="AO86" s="134"/>
      <c r="AP86" s="135"/>
      <c r="AQ86" s="136"/>
      <c r="AR86" s="143"/>
      <c r="AS86" s="144"/>
      <c r="AT86" s="145"/>
      <c r="AU86" s="134"/>
      <c r="AV86" s="135"/>
      <c r="AW86" s="136"/>
      <c r="AX86" s="143"/>
      <c r="AY86" s="144"/>
      <c r="AZ86" s="145"/>
      <c r="BA86" s="134"/>
      <c r="BB86" s="135"/>
      <c r="BC86" s="136"/>
      <c r="BD86" s="152"/>
      <c r="BE86" s="153"/>
      <c r="BF86" s="154"/>
      <c r="BG86" s="152"/>
      <c r="BH86" s="153"/>
      <c r="BI86" s="154"/>
      <c r="BJ86" s="134"/>
      <c r="BK86" s="135"/>
      <c r="BL86" s="136"/>
      <c r="BM86" s="134"/>
      <c r="BN86" s="135"/>
      <c r="BO86" s="136"/>
      <c r="BP86" s="134"/>
      <c r="BQ86" s="135"/>
      <c r="BR86" s="136"/>
      <c r="BS86" s="152"/>
      <c r="BT86" s="153"/>
      <c r="BU86" s="154"/>
      <c r="BV86" s="143"/>
      <c r="BW86" s="144"/>
      <c r="BX86" s="145"/>
      <c r="BY86" s="143"/>
      <c r="BZ86" s="144"/>
      <c r="CA86" s="145"/>
      <c r="CB86" s="152"/>
      <c r="CC86" s="153"/>
      <c r="CD86" s="154"/>
      <c r="CE86" s="134"/>
      <c r="CF86" s="135"/>
      <c r="CG86" s="136"/>
      <c r="CH86" s="143"/>
      <c r="CI86" s="144"/>
      <c r="CJ86" s="145"/>
      <c r="CK86" s="143"/>
      <c r="CL86" s="144"/>
      <c r="CM86" s="145"/>
      <c r="CN86" s="143"/>
      <c r="CO86" s="144"/>
      <c r="CP86" s="145"/>
      <c r="CQ86" s="143"/>
      <c r="CR86" s="144"/>
      <c r="CS86" s="145"/>
      <c r="CT86" s="143"/>
      <c r="CU86" s="144"/>
      <c r="CV86" s="145"/>
      <c r="CW86" s="143"/>
      <c r="CX86" s="144"/>
      <c r="CY86" s="145"/>
      <c r="CZ86" s="134"/>
      <c r="DA86" s="135"/>
      <c r="DB86" s="136"/>
      <c r="DC86" s="134"/>
      <c r="DD86" s="135"/>
      <c r="DE86" s="136"/>
      <c r="DF86" s="134"/>
      <c r="DG86" s="135"/>
      <c r="DH86" s="136"/>
      <c r="DI86" s="134"/>
      <c r="DJ86" s="135"/>
      <c r="DK86" s="136"/>
      <c r="DL86" s="143" t="s">
        <v>62</v>
      </c>
      <c r="DM86" s="144"/>
      <c r="DN86" s="144"/>
      <c r="DO86" s="144"/>
      <c r="DP86" s="144"/>
      <c r="DQ86" s="144"/>
      <c r="DR86" s="144"/>
      <c r="DS86" s="144"/>
      <c r="DT86" s="144"/>
      <c r="DU86" s="145"/>
      <c r="DV86" s="143"/>
      <c r="DW86" s="144"/>
      <c r="DX86" s="144"/>
      <c r="DY86" s="144"/>
      <c r="DZ86" s="144"/>
      <c r="EA86" s="144"/>
      <c r="EB86" s="144"/>
      <c r="EC86" s="144"/>
      <c r="ED86" s="144"/>
      <c r="EE86" s="23"/>
      <c r="EF86" s="23"/>
      <c r="EG86" s="1"/>
      <c r="EH86" s="1"/>
      <c r="EI86" s="1"/>
      <c r="EJ86" s="1"/>
    </row>
    <row r="87" spans="1:140" x14ac:dyDescent="0.25">
      <c r="A87" s="126">
        <v>1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7"/>
      <c r="N87" s="125">
        <v>2</v>
      </c>
      <c r="O87" s="126"/>
      <c r="P87" s="126"/>
      <c r="Q87" s="126"/>
      <c r="R87" s="127"/>
      <c r="S87" s="125">
        <v>3</v>
      </c>
      <c r="T87" s="126"/>
      <c r="U87" s="126"/>
      <c r="V87" s="126"/>
      <c r="W87" s="126"/>
      <c r="X87" s="126"/>
      <c r="Y87" s="127"/>
      <c r="Z87" s="125">
        <v>4</v>
      </c>
      <c r="AA87" s="126"/>
      <c r="AB87" s="127"/>
      <c r="AC87" s="125">
        <v>5</v>
      </c>
      <c r="AD87" s="126"/>
      <c r="AE87" s="127"/>
      <c r="AF87" s="125">
        <v>6</v>
      </c>
      <c r="AG87" s="126"/>
      <c r="AH87" s="127"/>
      <c r="AI87" s="125">
        <v>7</v>
      </c>
      <c r="AJ87" s="126"/>
      <c r="AK87" s="127"/>
      <c r="AL87" s="125">
        <v>8</v>
      </c>
      <c r="AM87" s="126"/>
      <c r="AN87" s="127"/>
      <c r="AO87" s="125">
        <v>9</v>
      </c>
      <c r="AP87" s="126"/>
      <c r="AQ87" s="127"/>
      <c r="AR87" s="125">
        <v>10</v>
      </c>
      <c r="AS87" s="126"/>
      <c r="AT87" s="127"/>
      <c r="AU87" s="125">
        <v>11</v>
      </c>
      <c r="AV87" s="126"/>
      <c r="AW87" s="127"/>
      <c r="AX87" s="125">
        <v>12</v>
      </c>
      <c r="AY87" s="126"/>
      <c r="AZ87" s="127"/>
      <c r="BA87" s="125">
        <v>13</v>
      </c>
      <c r="BB87" s="126"/>
      <c r="BC87" s="127"/>
      <c r="BD87" s="125">
        <v>14</v>
      </c>
      <c r="BE87" s="126"/>
      <c r="BF87" s="127"/>
      <c r="BG87" s="125">
        <v>15</v>
      </c>
      <c r="BH87" s="126"/>
      <c r="BI87" s="127"/>
      <c r="BJ87" s="125">
        <v>16</v>
      </c>
      <c r="BK87" s="126"/>
      <c r="BL87" s="127"/>
      <c r="BM87" s="125">
        <v>17</v>
      </c>
      <c r="BN87" s="126"/>
      <c r="BO87" s="127"/>
      <c r="BP87" s="125">
        <v>18</v>
      </c>
      <c r="BQ87" s="126"/>
      <c r="BR87" s="127"/>
      <c r="BS87" s="125">
        <v>19</v>
      </c>
      <c r="BT87" s="126"/>
      <c r="BU87" s="127"/>
      <c r="BV87" s="125">
        <v>20</v>
      </c>
      <c r="BW87" s="126"/>
      <c r="BX87" s="127"/>
      <c r="BY87" s="125">
        <v>21</v>
      </c>
      <c r="BZ87" s="126"/>
      <c r="CA87" s="127"/>
      <c r="CB87" s="125">
        <v>22</v>
      </c>
      <c r="CC87" s="126"/>
      <c r="CD87" s="127"/>
      <c r="CE87" s="125">
        <v>23</v>
      </c>
      <c r="CF87" s="126"/>
      <c r="CG87" s="127"/>
      <c r="CH87" s="125">
        <v>24</v>
      </c>
      <c r="CI87" s="126"/>
      <c r="CJ87" s="127"/>
      <c r="CK87" s="125">
        <v>25</v>
      </c>
      <c r="CL87" s="126"/>
      <c r="CM87" s="127"/>
      <c r="CN87" s="125">
        <v>26</v>
      </c>
      <c r="CO87" s="126"/>
      <c r="CP87" s="127"/>
      <c r="CQ87" s="125">
        <v>27</v>
      </c>
      <c r="CR87" s="126"/>
      <c r="CS87" s="127"/>
      <c r="CT87" s="125">
        <v>28</v>
      </c>
      <c r="CU87" s="126"/>
      <c r="CV87" s="127"/>
      <c r="CW87" s="125">
        <v>29</v>
      </c>
      <c r="CX87" s="126"/>
      <c r="CY87" s="127"/>
      <c r="CZ87" s="125">
        <v>30</v>
      </c>
      <c r="DA87" s="126"/>
      <c r="DB87" s="127"/>
      <c r="DC87" s="125">
        <v>31</v>
      </c>
      <c r="DD87" s="126"/>
      <c r="DE87" s="127"/>
      <c r="DF87" s="125">
        <v>32</v>
      </c>
      <c r="DG87" s="126"/>
      <c r="DH87" s="127"/>
      <c r="DI87" s="125">
        <v>33</v>
      </c>
      <c r="DJ87" s="126"/>
      <c r="DK87" s="127"/>
      <c r="DL87" s="125">
        <v>34</v>
      </c>
      <c r="DM87" s="126"/>
      <c r="DN87" s="126"/>
      <c r="DO87" s="126"/>
      <c r="DP87" s="126"/>
      <c r="DQ87" s="126"/>
      <c r="DR87" s="126"/>
      <c r="DS87" s="126"/>
      <c r="DT87" s="126"/>
      <c r="DU87" s="127"/>
      <c r="DV87" s="125">
        <v>35</v>
      </c>
      <c r="DW87" s="126"/>
      <c r="DX87" s="126"/>
      <c r="DY87" s="126"/>
      <c r="DZ87" s="126"/>
      <c r="EA87" s="126"/>
      <c r="EB87" s="126"/>
      <c r="EC87" s="126"/>
      <c r="ED87" s="126"/>
      <c r="EE87" s="32"/>
      <c r="EF87" s="32"/>
      <c r="EG87" s="1"/>
      <c r="EH87" s="1"/>
      <c r="EI87" s="1"/>
      <c r="EJ87" s="1"/>
    </row>
    <row r="88" spans="1:140" x14ac:dyDescent="0.25">
      <c r="A88" s="80" t="s">
        <v>63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1"/>
      <c r="N88" s="62"/>
      <c r="O88" s="63"/>
      <c r="P88" s="63"/>
      <c r="Q88" s="63"/>
      <c r="R88" s="64"/>
      <c r="S88" s="62"/>
      <c r="T88" s="63"/>
      <c r="U88" s="63"/>
      <c r="V88" s="63"/>
      <c r="W88" s="63"/>
      <c r="X88" s="63"/>
      <c r="Y88" s="64"/>
      <c r="Z88" s="77">
        <v>11</v>
      </c>
      <c r="AA88" s="78"/>
      <c r="AB88" s="79"/>
      <c r="AC88" s="77">
        <v>11</v>
      </c>
      <c r="AD88" s="78"/>
      <c r="AE88" s="79"/>
      <c r="AF88" s="77">
        <f>Z88</f>
        <v>11</v>
      </c>
      <c r="AG88" s="78"/>
      <c r="AH88" s="79"/>
      <c r="AI88" s="77">
        <f>Z88</f>
        <v>11</v>
      </c>
      <c r="AJ88" s="78"/>
      <c r="AK88" s="79"/>
      <c r="AL88" s="77">
        <f>Z88</f>
        <v>11</v>
      </c>
      <c r="AM88" s="78"/>
      <c r="AN88" s="79"/>
      <c r="AO88" s="77">
        <f>Z88</f>
        <v>11</v>
      </c>
      <c r="AP88" s="78"/>
      <c r="AQ88" s="79"/>
      <c r="AR88" s="77"/>
      <c r="AS88" s="78"/>
      <c r="AT88" s="79"/>
      <c r="AU88" s="77">
        <f>Z88</f>
        <v>11</v>
      </c>
      <c r="AV88" s="78"/>
      <c r="AW88" s="79"/>
      <c r="AX88" s="77"/>
      <c r="AY88" s="78"/>
      <c r="AZ88" s="79"/>
      <c r="BA88" s="77">
        <f>Z88</f>
        <v>11</v>
      </c>
      <c r="BB88" s="78"/>
      <c r="BC88" s="79"/>
      <c r="BD88" s="77">
        <f>Z88</f>
        <v>11</v>
      </c>
      <c r="BE88" s="78"/>
      <c r="BF88" s="79"/>
      <c r="BG88" s="77">
        <f>Z88</f>
        <v>11</v>
      </c>
      <c r="BH88" s="78"/>
      <c r="BI88" s="79"/>
      <c r="BJ88" s="77">
        <f>Z88</f>
        <v>11</v>
      </c>
      <c r="BK88" s="78"/>
      <c r="BL88" s="79"/>
      <c r="BM88" s="77">
        <f>Z88</f>
        <v>11</v>
      </c>
      <c r="BN88" s="78"/>
      <c r="BO88" s="79"/>
      <c r="BP88" s="77">
        <f>Z88</f>
        <v>11</v>
      </c>
      <c r="BQ88" s="78"/>
      <c r="BR88" s="79"/>
      <c r="BS88" s="77">
        <f>Z88</f>
        <v>11</v>
      </c>
      <c r="BT88" s="78"/>
      <c r="BU88" s="79"/>
      <c r="BV88" s="77"/>
      <c r="BW88" s="78"/>
      <c r="BX88" s="79"/>
      <c r="BY88" s="77"/>
      <c r="BZ88" s="78"/>
      <c r="CA88" s="79"/>
      <c r="CB88" s="77">
        <f>Z88</f>
        <v>11</v>
      </c>
      <c r="CC88" s="78"/>
      <c r="CD88" s="79"/>
      <c r="CE88" s="77">
        <f>Z88</f>
        <v>11</v>
      </c>
      <c r="CF88" s="78"/>
      <c r="CG88" s="79"/>
      <c r="CH88" s="77"/>
      <c r="CI88" s="78"/>
      <c r="CJ88" s="79"/>
      <c r="CK88" s="77"/>
      <c r="CL88" s="78"/>
      <c r="CM88" s="79"/>
      <c r="CN88" s="77"/>
      <c r="CO88" s="78"/>
      <c r="CP88" s="79"/>
      <c r="CQ88" s="77"/>
      <c r="CR88" s="78"/>
      <c r="CS88" s="79"/>
      <c r="CT88" s="77"/>
      <c r="CU88" s="78"/>
      <c r="CV88" s="79"/>
      <c r="CW88" s="77"/>
      <c r="CX88" s="78"/>
      <c r="CY88" s="79"/>
      <c r="CZ88" s="77"/>
      <c r="DA88" s="78"/>
      <c r="DB88" s="79"/>
      <c r="DC88" s="77"/>
      <c r="DD88" s="78"/>
      <c r="DE88" s="79"/>
      <c r="DF88" s="77"/>
      <c r="DG88" s="78"/>
      <c r="DH88" s="79"/>
      <c r="DI88" s="77"/>
      <c r="DJ88" s="78"/>
      <c r="DK88" s="79"/>
      <c r="DL88" s="77"/>
      <c r="DM88" s="78"/>
      <c r="DN88" s="78"/>
      <c r="DO88" s="78"/>
      <c r="DP88" s="78"/>
      <c r="DQ88" s="78"/>
      <c r="DR88" s="78"/>
      <c r="DS88" s="78"/>
      <c r="DT88" s="78"/>
      <c r="DU88" s="79"/>
      <c r="DV88" s="77"/>
      <c r="DW88" s="78"/>
      <c r="DX88" s="78"/>
      <c r="DY88" s="78"/>
      <c r="DZ88" s="78"/>
      <c r="EA88" s="78"/>
      <c r="EB88" s="78"/>
      <c r="EC88" s="78"/>
      <c r="ED88" s="78"/>
      <c r="EE88" s="6"/>
      <c r="EF88" s="6"/>
      <c r="EG88" s="1"/>
      <c r="EH88" s="1"/>
      <c r="EI88" s="1"/>
      <c r="EJ88" s="1"/>
    </row>
    <row r="89" spans="1:140" x14ac:dyDescent="0.25">
      <c r="A89" s="80" t="s">
        <v>64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1"/>
      <c r="N89" s="62"/>
      <c r="O89" s="63"/>
      <c r="P89" s="63"/>
      <c r="Q89" s="63"/>
      <c r="R89" s="64"/>
      <c r="S89" s="62"/>
      <c r="T89" s="63"/>
      <c r="U89" s="63"/>
      <c r="V89" s="63"/>
      <c r="W89" s="63"/>
      <c r="X89" s="63"/>
      <c r="Y89" s="64"/>
      <c r="Z89" s="77"/>
      <c r="AA89" s="78"/>
      <c r="AB89" s="79"/>
      <c r="AC89" s="77">
        <v>168</v>
      </c>
      <c r="AD89" s="78"/>
      <c r="AE89" s="79"/>
      <c r="AF89" s="77"/>
      <c r="AG89" s="78"/>
      <c r="AH89" s="79"/>
      <c r="AI89" s="77">
        <v>3</v>
      </c>
      <c r="AJ89" s="78"/>
      <c r="AK89" s="79"/>
      <c r="AL89" s="77"/>
      <c r="AM89" s="78"/>
      <c r="AN89" s="79"/>
      <c r="AO89" s="77">
        <v>395</v>
      </c>
      <c r="AP89" s="78"/>
      <c r="AQ89" s="79"/>
      <c r="AR89" s="77"/>
      <c r="AS89" s="78"/>
      <c r="AT89" s="79"/>
      <c r="AU89" s="77"/>
      <c r="AV89" s="78"/>
      <c r="AW89" s="79"/>
      <c r="AX89" s="77"/>
      <c r="AY89" s="78"/>
      <c r="AZ89" s="79"/>
      <c r="BA89" s="77" t="s">
        <v>121</v>
      </c>
      <c r="BB89" s="78"/>
      <c r="BC89" s="79"/>
      <c r="BD89" s="77">
        <v>305</v>
      </c>
      <c r="BE89" s="78"/>
      <c r="BF89" s="79"/>
      <c r="BG89" s="77">
        <v>321</v>
      </c>
      <c r="BH89" s="78"/>
      <c r="BI89" s="79"/>
      <c r="BJ89" s="77"/>
      <c r="BK89" s="78"/>
      <c r="BL89" s="79"/>
      <c r="BM89" s="77"/>
      <c r="BN89" s="78"/>
      <c r="BO89" s="79"/>
      <c r="BP89" s="77"/>
      <c r="BQ89" s="78"/>
      <c r="BR89" s="79"/>
      <c r="BS89" s="77">
        <v>376</v>
      </c>
      <c r="BT89" s="78"/>
      <c r="BU89" s="79"/>
      <c r="BV89" s="77"/>
      <c r="BW89" s="78"/>
      <c r="BX89" s="79"/>
      <c r="BY89" s="77"/>
      <c r="BZ89" s="78"/>
      <c r="CA89" s="79"/>
      <c r="CB89" s="77">
        <v>393</v>
      </c>
      <c r="CC89" s="78"/>
      <c r="CD89" s="79"/>
      <c r="CE89" s="77"/>
      <c r="CF89" s="78"/>
      <c r="CG89" s="79"/>
      <c r="CH89" s="77"/>
      <c r="CI89" s="78"/>
      <c r="CJ89" s="79"/>
      <c r="CK89" s="77"/>
      <c r="CL89" s="78"/>
      <c r="CM89" s="79"/>
      <c r="CN89" s="77"/>
      <c r="CO89" s="78"/>
      <c r="CP89" s="79"/>
      <c r="CQ89" s="77"/>
      <c r="CR89" s="78"/>
      <c r="CS89" s="79"/>
      <c r="CT89" s="77"/>
      <c r="CU89" s="78"/>
      <c r="CV89" s="79"/>
      <c r="CW89" s="77"/>
      <c r="CX89" s="78"/>
      <c r="CY89" s="79"/>
      <c r="CZ89" s="77"/>
      <c r="DA89" s="78"/>
      <c r="DB89" s="79"/>
      <c r="DC89" s="77"/>
      <c r="DD89" s="78"/>
      <c r="DE89" s="79"/>
      <c r="DF89" s="77"/>
      <c r="DG89" s="78"/>
      <c r="DH89" s="79"/>
      <c r="DI89" s="77"/>
      <c r="DJ89" s="78"/>
      <c r="DK89" s="79"/>
      <c r="DL89" s="77"/>
      <c r="DM89" s="78"/>
      <c r="DN89" s="78"/>
      <c r="DO89" s="78"/>
      <c r="DP89" s="78"/>
      <c r="DQ89" s="78"/>
      <c r="DR89" s="78"/>
      <c r="DS89" s="78"/>
      <c r="DT89" s="78"/>
      <c r="DU89" s="79"/>
      <c r="DV89" s="77"/>
      <c r="DW89" s="78"/>
      <c r="DX89" s="78"/>
      <c r="DY89" s="78"/>
      <c r="DZ89" s="78"/>
      <c r="EA89" s="78"/>
      <c r="EB89" s="78"/>
      <c r="EC89" s="78"/>
      <c r="ED89" s="78"/>
      <c r="EE89" s="6"/>
      <c r="EF89" s="6"/>
      <c r="EG89" s="1"/>
      <c r="EH89" s="1"/>
      <c r="EI89" s="1"/>
      <c r="EJ89" s="1"/>
    </row>
    <row r="90" spans="1:140" ht="15.75" thickBot="1" x14ac:dyDescent="0.3">
      <c r="A90" s="117" t="s">
        <v>65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8"/>
      <c r="N90" s="119"/>
      <c r="O90" s="120"/>
      <c r="P90" s="120"/>
      <c r="Q90" s="120"/>
      <c r="R90" s="121"/>
      <c r="S90" s="119"/>
      <c r="T90" s="120"/>
      <c r="U90" s="120"/>
      <c r="V90" s="120"/>
      <c r="W90" s="120"/>
      <c r="X90" s="120"/>
      <c r="Y90" s="121"/>
      <c r="Z90" s="109"/>
      <c r="AA90" s="110"/>
      <c r="AB90" s="111"/>
      <c r="AC90" s="109">
        <v>135</v>
      </c>
      <c r="AD90" s="110"/>
      <c r="AE90" s="111"/>
      <c r="AF90" s="122"/>
      <c r="AG90" s="123"/>
      <c r="AH90" s="124"/>
      <c r="AI90" s="109" t="s">
        <v>119</v>
      </c>
      <c r="AJ90" s="110"/>
      <c r="AK90" s="111"/>
      <c r="AL90" s="109"/>
      <c r="AM90" s="110"/>
      <c r="AN90" s="111"/>
      <c r="AO90" s="109">
        <v>150</v>
      </c>
      <c r="AP90" s="110"/>
      <c r="AQ90" s="111"/>
      <c r="AR90" s="109"/>
      <c r="AS90" s="110"/>
      <c r="AT90" s="111"/>
      <c r="AU90" s="109">
        <v>100</v>
      </c>
      <c r="AV90" s="110"/>
      <c r="AW90" s="111"/>
      <c r="AX90" s="109"/>
      <c r="AY90" s="110"/>
      <c r="AZ90" s="111"/>
      <c r="BA90" s="109">
        <v>150</v>
      </c>
      <c r="BB90" s="110"/>
      <c r="BC90" s="111"/>
      <c r="BD90" s="109">
        <v>50</v>
      </c>
      <c r="BE90" s="110"/>
      <c r="BF90" s="111"/>
      <c r="BG90" s="109">
        <v>110</v>
      </c>
      <c r="BH90" s="110"/>
      <c r="BI90" s="111"/>
      <c r="BJ90" s="109"/>
      <c r="BK90" s="110"/>
      <c r="BL90" s="111"/>
      <c r="BM90" s="109">
        <v>40</v>
      </c>
      <c r="BN90" s="110"/>
      <c r="BO90" s="111"/>
      <c r="BP90" s="109"/>
      <c r="BQ90" s="110"/>
      <c r="BR90" s="111"/>
      <c r="BS90" s="109">
        <v>150</v>
      </c>
      <c r="BT90" s="110"/>
      <c r="BU90" s="111"/>
      <c r="BV90" s="109"/>
      <c r="BW90" s="110"/>
      <c r="BX90" s="111"/>
      <c r="BY90" s="109"/>
      <c r="BZ90" s="110"/>
      <c r="CA90" s="111"/>
      <c r="CB90" s="109">
        <v>150</v>
      </c>
      <c r="CC90" s="110"/>
      <c r="CD90" s="111"/>
      <c r="CE90" s="109" t="s">
        <v>66</v>
      </c>
      <c r="CF90" s="110"/>
      <c r="CG90" s="111"/>
      <c r="CH90" s="109"/>
      <c r="CI90" s="110"/>
      <c r="CJ90" s="111"/>
      <c r="CK90" s="109"/>
      <c r="CL90" s="110"/>
      <c r="CM90" s="111"/>
      <c r="CN90" s="109"/>
      <c r="CO90" s="110"/>
      <c r="CP90" s="111"/>
      <c r="CQ90" s="109"/>
      <c r="CR90" s="110"/>
      <c r="CS90" s="111"/>
      <c r="CT90" s="109"/>
      <c r="CU90" s="110"/>
      <c r="CV90" s="111"/>
      <c r="CW90" s="109"/>
      <c r="CX90" s="110"/>
      <c r="CY90" s="111"/>
      <c r="CZ90" s="109"/>
      <c r="DA90" s="110"/>
      <c r="DB90" s="111"/>
      <c r="DC90" s="109"/>
      <c r="DD90" s="110"/>
      <c r="DE90" s="111"/>
      <c r="DF90" s="109"/>
      <c r="DG90" s="110"/>
      <c r="DH90" s="111"/>
      <c r="DI90" s="109"/>
      <c r="DJ90" s="110"/>
      <c r="DK90" s="111"/>
      <c r="DL90" s="109"/>
      <c r="DM90" s="110"/>
      <c r="DN90" s="110"/>
      <c r="DO90" s="110"/>
      <c r="DP90" s="110"/>
      <c r="DQ90" s="110"/>
      <c r="DR90" s="110"/>
      <c r="DS90" s="110"/>
      <c r="DT90" s="110"/>
      <c r="DU90" s="111"/>
      <c r="DV90" s="109"/>
      <c r="DW90" s="110"/>
      <c r="DX90" s="110"/>
      <c r="DY90" s="110"/>
      <c r="DZ90" s="110"/>
      <c r="EA90" s="110"/>
      <c r="EB90" s="110"/>
      <c r="EC90" s="110"/>
      <c r="ED90" s="110"/>
      <c r="EE90" s="6"/>
      <c r="EF90" s="6"/>
      <c r="EG90" s="1"/>
      <c r="EH90" s="1"/>
      <c r="EI90" s="1"/>
      <c r="EJ90" s="1"/>
    </row>
    <row r="91" spans="1:140" ht="15.75" thickTop="1" x14ac:dyDescent="0.25">
      <c r="A91" s="112" t="s">
        <v>102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3"/>
      <c r="N91" s="114"/>
      <c r="O91" s="115"/>
      <c r="P91" s="115"/>
      <c r="Q91" s="115"/>
      <c r="R91" s="116"/>
      <c r="S91" s="114" t="s">
        <v>67</v>
      </c>
      <c r="T91" s="115"/>
      <c r="U91" s="115"/>
      <c r="V91" s="115"/>
      <c r="W91" s="115"/>
      <c r="X91" s="115"/>
      <c r="Y91" s="116"/>
      <c r="Z91" s="100"/>
      <c r="AA91" s="101"/>
      <c r="AB91" s="102"/>
      <c r="AC91" s="100">
        <v>2.3E-2</v>
      </c>
      <c r="AD91" s="101"/>
      <c r="AE91" s="102"/>
      <c r="AF91" s="100"/>
      <c r="AG91" s="101"/>
      <c r="AH91" s="102"/>
      <c r="AI91" s="100"/>
      <c r="AJ91" s="101"/>
      <c r="AK91" s="102"/>
      <c r="AL91" s="100"/>
      <c r="AM91" s="101"/>
      <c r="AN91" s="102"/>
      <c r="AO91" s="100"/>
      <c r="AP91" s="101"/>
      <c r="AQ91" s="102"/>
      <c r="AR91" s="100"/>
      <c r="AS91" s="101"/>
      <c r="AT91" s="102"/>
      <c r="AU91" s="100"/>
      <c r="AV91" s="101"/>
      <c r="AW91" s="102"/>
      <c r="AX91" s="100"/>
      <c r="AY91" s="101"/>
      <c r="AZ91" s="102"/>
      <c r="BA91" s="100"/>
      <c r="BB91" s="101"/>
      <c r="BC91" s="102"/>
      <c r="BD91" s="100"/>
      <c r="BE91" s="101"/>
      <c r="BF91" s="102"/>
      <c r="BG91" s="100"/>
      <c r="BH91" s="101"/>
      <c r="BI91" s="102"/>
      <c r="BJ91" s="100"/>
      <c r="BK91" s="101"/>
      <c r="BL91" s="102"/>
      <c r="BM91" s="100"/>
      <c r="BN91" s="101"/>
      <c r="BO91" s="102"/>
      <c r="BP91" s="100"/>
      <c r="BQ91" s="101"/>
      <c r="BR91" s="102"/>
      <c r="BS91" s="100"/>
      <c r="BT91" s="101"/>
      <c r="BU91" s="102"/>
      <c r="BV91" s="100"/>
      <c r="BW91" s="101"/>
      <c r="BX91" s="102"/>
      <c r="BY91" s="100"/>
      <c r="BZ91" s="101"/>
      <c r="CA91" s="102"/>
      <c r="CB91" s="100"/>
      <c r="CC91" s="101"/>
      <c r="CD91" s="102"/>
      <c r="CE91" s="100"/>
      <c r="CF91" s="101"/>
      <c r="CG91" s="102"/>
      <c r="CH91" s="100"/>
      <c r="CI91" s="101"/>
      <c r="CJ91" s="102"/>
      <c r="CK91" s="100"/>
      <c r="CL91" s="101"/>
      <c r="CM91" s="102"/>
      <c r="CN91" s="100"/>
      <c r="CO91" s="101"/>
      <c r="CP91" s="102"/>
      <c r="CQ91" s="100"/>
      <c r="CR91" s="101"/>
      <c r="CS91" s="102"/>
      <c r="CT91" s="100"/>
      <c r="CU91" s="101"/>
      <c r="CV91" s="102"/>
      <c r="CW91" s="100"/>
      <c r="CX91" s="101"/>
      <c r="CY91" s="102"/>
      <c r="CZ91" s="100">
        <v>2.3E-2</v>
      </c>
      <c r="DA91" s="101"/>
      <c r="DB91" s="102"/>
      <c r="DC91" s="100">
        <f>CZ91*AA78</f>
        <v>0.253</v>
      </c>
      <c r="DD91" s="101"/>
      <c r="DE91" s="102"/>
      <c r="DF91" s="103">
        <v>60</v>
      </c>
      <c r="DG91" s="104"/>
      <c r="DH91" s="105"/>
      <c r="DI91" s="103">
        <f>DF91*DC91</f>
        <v>15.18</v>
      </c>
      <c r="DJ91" s="104"/>
      <c r="DK91" s="105"/>
      <c r="DL91" s="106"/>
      <c r="DM91" s="107"/>
      <c r="DN91" s="107"/>
      <c r="DO91" s="107"/>
      <c r="DP91" s="107"/>
      <c r="DQ91" s="107"/>
      <c r="DR91" s="107"/>
      <c r="DS91" s="107"/>
      <c r="DT91" s="107"/>
      <c r="DU91" s="108"/>
      <c r="DV91" s="106"/>
      <c r="DW91" s="107"/>
      <c r="DX91" s="107"/>
      <c r="DY91" s="107"/>
      <c r="DZ91" s="107"/>
      <c r="EA91" s="107"/>
      <c r="EB91" s="107"/>
      <c r="EC91" s="107"/>
      <c r="ED91" s="107"/>
      <c r="EE91" s="6"/>
      <c r="EF91" s="6"/>
      <c r="EG91" s="1"/>
      <c r="EH91" s="1"/>
      <c r="EI91" s="1"/>
      <c r="EJ91" s="1"/>
    </row>
    <row r="92" spans="1:140" x14ac:dyDescent="0.25">
      <c r="A92" s="80" t="str">
        <f>'[1]6дни02.04.16.04'!$A$31</f>
        <v>Масло слив.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1"/>
      <c r="N92" s="62"/>
      <c r="O92" s="63"/>
      <c r="P92" s="63"/>
      <c r="Q92" s="63"/>
      <c r="R92" s="64"/>
      <c r="S92" s="62" t="s">
        <v>67</v>
      </c>
      <c r="T92" s="63"/>
      <c r="U92" s="63"/>
      <c r="V92" s="63"/>
      <c r="W92" s="63"/>
      <c r="X92" s="63"/>
      <c r="Y92" s="64"/>
      <c r="Z92" s="65"/>
      <c r="AA92" s="66"/>
      <c r="AB92" s="67"/>
      <c r="AC92" s="65">
        <v>4.0000000000000001E-3</v>
      </c>
      <c r="AD92" s="66"/>
      <c r="AE92" s="67"/>
      <c r="AF92" s="74"/>
      <c r="AG92" s="75"/>
      <c r="AH92" s="76"/>
      <c r="AI92" s="65"/>
      <c r="AJ92" s="66"/>
      <c r="AK92" s="67"/>
      <c r="AL92" s="65"/>
      <c r="AM92" s="66"/>
      <c r="AN92" s="67"/>
      <c r="AO92" s="65"/>
      <c r="AP92" s="66"/>
      <c r="AQ92" s="67"/>
      <c r="AR92" s="65"/>
      <c r="AS92" s="66"/>
      <c r="AT92" s="67"/>
      <c r="AU92" s="65"/>
      <c r="AV92" s="66"/>
      <c r="AW92" s="67"/>
      <c r="AX92" s="65"/>
      <c r="AY92" s="66"/>
      <c r="AZ92" s="67"/>
      <c r="BA92" s="65"/>
      <c r="BB92" s="66"/>
      <c r="BC92" s="67"/>
      <c r="BD92" s="65">
        <v>5.0000000000000001E-3</v>
      </c>
      <c r="BE92" s="66"/>
      <c r="BF92" s="67"/>
      <c r="BG92" s="97">
        <v>4.0000000000000001E-3</v>
      </c>
      <c r="BH92" s="98"/>
      <c r="BI92" s="99"/>
      <c r="BJ92" s="65"/>
      <c r="BK92" s="66"/>
      <c r="BL92" s="67"/>
      <c r="BM92" s="65"/>
      <c r="BN92" s="66"/>
      <c r="BO92" s="67"/>
      <c r="BP92" s="65"/>
      <c r="BQ92" s="66"/>
      <c r="BR92" s="67"/>
      <c r="BS92" s="65"/>
      <c r="BT92" s="66"/>
      <c r="BU92" s="67"/>
      <c r="BV92" s="65"/>
      <c r="BW92" s="66"/>
      <c r="BX92" s="67"/>
      <c r="BY92" s="65"/>
      <c r="BZ92" s="66"/>
      <c r="CA92" s="67"/>
      <c r="CB92" s="65"/>
      <c r="CC92" s="66"/>
      <c r="CD92" s="67"/>
      <c r="CE92" s="65"/>
      <c r="CF92" s="66"/>
      <c r="CG92" s="67"/>
      <c r="CH92" s="65"/>
      <c r="CI92" s="66"/>
      <c r="CJ92" s="67"/>
      <c r="CK92" s="65"/>
      <c r="CL92" s="66"/>
      <c r="CM92" s="67"/>
      <c r="CN92" s="65"/>
      <c r="CO92" s="66"/>
      <c r="CP92" s="67"/>
      <c r="CQ92" s="65"/>
      <c r="CR92" s="66"/>
      <c r="CS92" s="67"/>
      <c r="CT92" s="65"/>
      <c r="CU92" s="66"/>
      <c r="CV92" s="67"/>
      <c r="CW92" s="65"/>
      <c r="CX92" s="66"/>
      <c r="CY92" s="67"/>
      <c r="CZ92" s="65">
        <f>AC92+BD92+BG92</f>
        <v>1.3000000000000001E-2</v>
      </c>
      <c r="DA92" s="66"/>
      <c r="DB92" s="67"/>
      <c r="DC92" s="65">
        <f>CZ92*AA78</f>
        <v>0.14300000000000002</v>
      </c>
      <c r="DD92" s="66"/>
      <c r="DE92" s="67"/>
      <c r="DF92" s="74">
        <v>1079</v>
      </c>
      <c r="DG92" s="75"/>
      <c r="DH92" s="76"/>
      <c r="DI92" s="74">
        <f>DF92*DC92</f>
        <v>154.29700000000003</v>
      </c>
      <c r="DJ92" s="75"/>
      <c r="DK92" s="76"/>
      <c r="DL92" s="77"/>
      <c r="DM92" s="78"/>
      <c r="DN92" s="78"/>
      <c r="DO92" s="78"/>
      <c r="DP92" s="78"/>
      <c r="DQ92" s="78"/>
      <c r="DR92" s="78"/>
      <c r="DS92" s="78"/>
      <c r="DT92" s="78"/>
      <c r="DU92" s="79"/>
      <c r="DV92" s="77"/>
      <c r="DW92" s="78"/>
      <c r="DX92" s="78"/>
      <c r="DY92" s="78"/>
      <c r="DZ92" s="78"/>
      <c r="EA92" s="78"/>
      <c r="EB92" s="78"/>
      <c r="EC92" s="78"/>
      <c r="ED92" s="78"/>
      <c r="EE92" s="6"/>
      <c r="EF92" s="6"/>
      <c r="EG92" s="1"/>
      <c r="EH92" s="1"/>
      <c r="EI92" s="1"/>
      <c r="EJ92" s="1"/>
    </row>
    <row r="93" spans="1:140" x14ac:dyDescent="0.25">
      <c r="A93" s="80" t="str">
        <f>'[1]6дни02.04.16.04'!$A$32</f>
        <v>Масло растит.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1"/>
      <c r="N93" s="62"/>
      <c r="O93" s="63"/>
      <c r="P93" s="63"/>
      <c r="Q93" s="63"/>
      <c r="R93" s="64"/>
      <c r="S93" s="62" t="s">
        <v>67</v>
      </c>
      <c r="T93" s="63"/>
      <c r="U93" s="63"/>
      <c r="V93" s="63"/>
      <c r="W93" s="63"/>
      <c r="X93" s="63"/>
      <c r="Y93" s="64"/>
      <c r="Z93" s="65"/>
      <c r="AA93" s="66"/>
      <c r="AB93" s="67"/>
      <c r="AC93" s="65"/>
      <c r="AD93" s="66"/>
      <c r="AE93" s="67"/>
      <c r="AF93" s="65"/>
      <c r="AG93" s="66"/>
      <c r="AH93" s="67"/>
      <c r="AI93" s="65"/>
      <c r="AJ93" s="66"/>
      <c r="AK93" s="67"/>
      <c r="AL93" s="65"/>
      <c r="AM93" s="66"/>
      <c r="AN93" s="67"/>
      <c r="AO93" s="65"/>
      <c r="AP93" s="66"/>
      <c r="AQ93" s="67"/>
      <c r="AR93" s="65"/>
      <c r="AS93" s="66"/>
      <c r="AT93" s="67"/>
      <c r="AU93" s="65"/>
      <c r="AV93" s="66"/>
      <c r="AW93" s="67"/>
      <c r="AX93" s="65"/>
      <c r="AY93" s="66"/>
      <c r="AZ93" s="67"/>
      <c r="BA93" s="65">
        <v>3.0000000000000001E-3</v>
      </c>
      <c r="BB93" s="66"/>
      <c r="BC93" s="67"/>
      <c r="BD93" s="65">
        <v>2E-3</v>
      </c>
      <c r="BE93" s="66"/>
      <c r="BF93" s="67"/>
      <c r="BG93" s="65"/>
      <c r="BH93" s="66"/>
      <c r="BI93" s="67"/>
      <c r="BJ93" s="65"/>
      <c r="BK93" s="66"/>
      <c r="BL93" s="67"/>
      <c r="BM93" s="65"/>
      <c r="BN93" s="66"/>
      <c r="BO93" s="67"/>
      <c r="BP93" s="65"/>
      <c r="BQ93" s="66"/>
      <c r="BR93" s="67"/>
      <c r="BS93" s="65"/>
      <c r="BT93" s="66"/>
      <c r="BU93" s="67"/>
      <c r="BV93" s="65"/>
      <c r="BW93" s="66"/>
      <c r="BX93" s="67"/>
      <c r="BY93" s="65"/>
      <c r="BZ93" s="66"/>
      <c r="CA93" s="67"/>
      <c r="CB93" s="65"/>
      <c r="CC93" s="66"/>
      <c r="CD93" s="67"/>
      <c r="CE93" s="65"/>
      <c r="CF93" s="66"/>
      <c r="CG93" s="67"/>
      <c r="CH93" s="65"/>
      <c r="CI93" s="66"/>
      <c r="CJ93" s="67"/>
      <c r="CK93" s="65"/>
      <c r="CL93" s="66"/>
      <c r="CM93" s="67"/>
      <c r="CN93" s="65"/>
      <c r="CO93" s="66"/>
      <c r="CP93" s="67"/>
      <c r="CQ93" s="65"/>
      <c r="CR93" s="66"/>
      <c r="CS93" s="67"/>
      <c r="CT93" s="65"/>
      <c r="CU93" s="66"/>
      <c r="CV93" s="67"/>
      <c r="CW93" s="65"/>
      <c r="CX93" s="66"/>
      <c r="CY93" s="67"/>
      <c r="CZ93" s="65">
        <v>5.0000000000000001E-3</v>
      </c>
      <c r="DA93" s="66"/>
      <c r="DB93" s="67"/>
      <c r="DC93" s="65">
        <f>CZ93*Z88</f>
        <v>5.5E-2</v>
      </c>
      <c r="DD93" s="66"/>
      <c r="DE93" s="67"/>
      <c r="DF93" s="74">
        <v>150</v>
      </c>
      <c r="DG93" s="75"/>
      <c r="DH93" s="76"/>
      <c r="DI93" s="74">
        <f t="shared" ref="DI93:DI110" si="3">DC93*DF93</f>
        <v>8.25</v>
      </c>
      <c r="DJ93" s="75"/>
      <c r="DK93" s="76"/>
      <c r="DL93" s="77"/>
      <c r="DM93" s="78"/>
      <c r="DN93" s="78"/>
      <c r="DO93" s="78"/>
      <c r="DP93" s="78"/>
      <c r="DQ93" s="78"/>
      <c r="DR93" s="78"/>
      <c r="DS93" s="78"/>
      <c r="DT93" s="78"/>
      <c r="DU93" s="79"/>
      <c r="DV93" s="77"/>
      <c r="DW93" s="78"/>
      <c r="DX93" s="78"/>
      <c r="DY93" s="78"/>
      <c r="DZ93" s="78"/>
      <c r="EA93" s="78"/>
      <c r="EB93" s="78"/>
      <c r="EC93" s="78"/>
      <c r="ED93" s="78"/>
      <c r="EE93" s="6"/>
      <c r="EF93" s="6"/>
      <c r="EG93" s="1"/>
      <c r="EH93" s="1"/>
      <c r="EI93" s="1"/>
      <c r="EJ93" s="1"/>
    </row>
    <row r="94" spans="1:140" x14ac:dyDescent="0.25">
      <c r="A94" s="95" t="s">
        <v>109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6"/>
      <c r="N94" s="62"/>
      <c r="O94" s="63"/>
      <c r="P94" s="63"/>
      <c r="Q94" s="63"/>
      <c r="R94" s="64"/>
      <c r="S94" s="62" t="s">
        <v>69</v>
      </c>
      <c r="T94" s="63"/>
      <c r="U94" s="63"/>
      <c r="V94" s="63"/>
      <c r="W94" s="63"/>
      <c r="X94" s="63"/>
      <c r="Y94" s="64"/>
      <c r="Z94" s="65"/>
      <c r="AA94" s="66"/>
      <c r="AB94" s="67"/>
      <c r="AC94" s="65"/>
      <c r="AD94" s="66"/>
      <c r="AE94" s="67"/>
      <c r="AF94" s="65"/>
      <c r="AG94" s="66"/>
      <c r="AH94" s="67"/>
      <c r="AI94" s="65"/>
      <c r="AJ94" s="66"/>
      <c r="AK94" s="67"/>
      <c r="AL94" s="65"/>
      <c r="AM94" s="66"/>
      <c r="AN94" s="67"/>
      <c r="AO94" s="65"/>
      <c r="AP94" s="66"/>
      <c r="AQ94" s="67"/>
      <c r="AR94" s="65"/>
      <c r="AS94" s="66"/>
      <c r="AT94" s="67"/>
      <c r="AU94" s="65"/>
      <c r="AV94" s="66"/>
      <c r="AW94" s="67"/>
      <c r="AX94" s="65"/>
      <c r="AY94" s="66"/>
      <c r="AZ94" s="67"/>
      <c r="BA94" s="65"/>
      <c r="BB94" s="66"/>
      <c r="BC94" s="67"/>
      <c r="BD94" s="65"/>
      <c r="BE94" s="66"/>
      <c r="BF94" s="67"/>
      <c r="BG94" s="65"/>
      <c r="BH94" s="66"/>
      <c r="BI94" s="67"/>
      <c r="BJ94" s="65"/>
      <c r="BK94" s="66"/>
      <c r="BL94" s="67"/>
      <c r="BM94" s="65"/>
      <c r="BN94" s="66"/>
      <c r="BO94" s="67"/>
      <c r="BP94" s="65"/>
      <c r="BQ94" s="66"/>
      <c r="BR94" s="67"/>
      <c r="BS94" s="65"/>
      <c r="BT94" s="66"/>
      <c r="BU94" s="67"/>
      <c r="BV94" s="65"/>
      <c r="BW94" s="66"/>
      <c r="BX94" s="67"/>
      <c r="BY94" s="65"/>
      <c r="BZ94" s="66"/>
      <c r="CA94" s="67"/>
      <c r="CB94" s="65"/>
      <c r="CC94" s="66"/>
      <c r="CD94" s="67"/>
      <c r="CE94" s="83">
        <v>0.03</v>
      </c>
      <c r="CF94" s="84"/>
      <c r="CG94" s="85"/>
      <c r="CH94" s="65"/>
      <c r="CI94" s="66"/>
      <c r="CJ94" s="67"/>
      <c r="CK94" s="65"/>
      <c r="CL94" s="66"/>
      <c r="CM94" s="67"/>
      <c r="CN94" s="65"/>
      <c r="CO94" s="66"/>
      <c r="CP94" s="67"/>
      <c r="CQ94" s="65"/>
      <c r="CR94" s="66"/>
      <c r="CS94" s="67"/>
      <c r="CT94" s="65"/>
      <c r="CU94" s="66"/>
      <c r="CV94" s="67"/>
      <c r="CW94" s="65"/>
      <c r="CX94" s="66"/>
      <c r="CY94" s="67"/>
      <c r="CZ94" s="65">
        <v>3.5000000000000003E-2</v>
      </c>
      <c r="DA94" s="66"/>
      <c r="DB94" s="67"/>
      <c r="DC94" s="65">
        <f>CZ94*AA78</f>
        <v>0.38500000000000001</v>
      </c>
      <c r="DD94" s="66"/>
      <c r="DE94" s="67"/>
      <c r="DF94" s="74">
        <v>160</v>
      </c>
      <c r="DG94" s="75"/>
      <c r="DH94" s="76"/>
      <c r="DI94" s="74">
        <f>DF94*DC94</f>
        <v>61.6</v>
      </c>
      <c r="DJ94" s="75"/>
      <c r="DK94" s="76"/>
      <c r="DL94" s="77"/>
      <c r="DM94" s="78"/>
      <c r="DN94" s="78"/>
      <c r="DO94" s="78"/>
      <c r="DP94" s="78"/>
      <c r="DQ94" s="78"/>
      <c r="DR94" s="78"/>
      <c r="DS94" s="78"/>
      <c r="DT94" s="78"/>
      <c r="DU94" s="79"/>
      <c r="DV94" s="77"/>
      <c r="DW94" s="78"/>
      <c r="DX94" s="78"/>
      <c r="DY94" s="78"/>
      <c r="DZ94" s="78"/>
      <c r="EA94" s="78"/>
      <c r="EB94" s="78"/>
      <c r="EC94" s="78"/>
      <c r="ED94" s="78"/>
      <c r="EE94" s="6"/>
      <c r="EF94" s="6"/>
      <c r="EG94" s="1"/>
      <c r="EH94" s="1"/>
      <c r="EI94" s="1"/>
      <c r="EJ94" s="1"/>
    </row>
    <row r="95" spans="1:140" x14ac:dyDescent="0.25">
      <c r="A95" s="80" t="s">
        <v>94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1"/>
      <c r="N95" s="62"/>
      <c r="O95" s="63"/>
      <c r="P95" s="63"/>
      <c r="Q95" s="63"/>
      <c r="R95" s="64"/>
      <c r="S95" s="62" t="s">
        <v>95</v>
      </c>
      <c r="T95" s="63"/>
      <c r="U95" s="63"/>
      <c r="V95" s="63"/>
      <c r="W95" s="63"/>
      <c r="X95" s="63"/>
      <c r="Y95" s="64"/>
      <c r="Z95" s="65"/>
      <c r="AA95" s="66"/>
      <c r="AB95" s="67"/>
      <c r="AC95" s="65"/>
      <c r="AD95" s="66"/>
      <c r="AE95" s="67"/>
      <c r="AF95" s="65"/>
      <c r="AG95" s="66"/>
      <c r="AH95" s="67"/>
      <c r="AI95" s="65"/>
      <c r="AJ95" s="66"/>
      <c r="AK95" s="67"/>
      <c r="AL95" s="65"/>
      <c r="AM95" s="66"/>
      <c r="AN95" s="67"/>
      <c r="AO95" s="65"/>
      <c r="AP95" s="66"/>
      <c r="AQ95" s="67"/>
      <c r="AR95" s="65"/>
      <c r="AS95" s="66"/>
      <c r="AT95" s="67"/>
      <c r="AU95" s="65"/>
      <c r="AV95" s="66"/>
      <c r="AW95" s="67"/>
      <c r="AX95" s="65"/>
      <c r="AY95" s="66"/>
      <c r="AZ95" s="67"/>
      <c r="BA95" s="65">
        <v>3.0000000000000001E-3</v>
      </c>
      <c r="BB95" s="66"/>
      <c r="BC95" s="67"/>
      <c r="BD95" s="65"/>
      <c r="BE95" s="66"/>
      <c r="BF95" s="67"/>
      <c r="BG95" s="65"/>
      <c r="BH95" s="66"/>
      <c r="BI95" s="67"/>
      <c r="BJ95" s="65"/>
      <c r="BK95" s="66"/>
      <c r="BL95" s="67"/>
      <c r="BM95" s="65"/>
      <c r="BN95" s="66"/>
      <c r="BO95" s="67"/>
      <c r="BP95" s="65"/>
      <c r="BQ95" s="66"/>
      <c r="BR95" s="67"/>
      <c r="BS95" s="65"/>
      <c r="BT95" s="66"/>
      <c r="BU95" s="67"/>
      <c r="BV95" s="65"/>
      <c r="BW95" s="66"/>
      <c r="BX95" s="67"/>
      <c r="BY95" s="65"/>
      <c r="BZ95" s="66"/>
      <c r="CA95" s="67"/>
      <c r="CB95" s="65"/>
      <c r="CC95" s="66"/>
      <c r="CD95" s="67"/>
      <c r="CE95" s="65"/>
      <c r="CF95" s="66"/>
      <c r="CG95" s="67"/>
      <c r="CH95" s="65"/>
      <c r="CI95" s="66"/>
      <c r="CJ95" s="67"/>
      <c r="CK95" s="65"/>
      <c r="CL95" s="66"/>
      <c r="CM95" s="67"/>
      <c r="CN95" s="65"/>
      <c r="CO95" s="66"/>
      <c r="CP95" s="67"/>
      <c r="CQ95" s="65"/>
      <c r="CR95" s="66"/>
      <c r="CS95" s="67"/>
      <c r="CT95" s="65"/>
      <c r="CU95" s="66"/>
      <c r="CV95" s="67"/>
      <c r="CW95" s="65"/>
      <c r="CX95" s="66"/>
      <c r="CY95" s="67"/>
      <c r="CZ95" s="65">
        <v>3.0000000000000001E-3</v>
      </c>
      <c r="DA95" s="66"/>
      <c r="DB95" s="67"/>
      <c r="DC95" s="77">
        <v>1</v>
      </c>
      <c r="DD95" s="78"/>
      <c r="DE95" s="79"/>
      <c r="DF95" s="74">
        <v>13.5</v>
      </c>
      <c r="DG95" s="75"/>
      <c r="DH95" s="76"/>
      <c r="DI95" s="74">
        <f>DF95*DC95</f>
        <v>13.5</v>
      </c>
      <c r="DJ95" s="75"/>
      <c r="DK95" s="76"/>
      <c r="DL95" s="77"/>
      <c r="DM95" s="78"/>
      <c r="DN95" s="78"/>
      <c r="DO95" s="78"/>
      <c r="DP95" s="78"/>
      <c r="DQ95" s="78"/>
      <c r="DR95" s="78"/>
      <c r="DS95" s="78"/>
      <c r="DT95" s="78"/>
      <c r="DU95" s="79"/>
      <c r="DV95" s="77"/>
      <c r="DW95" s="78"/>
      <c r="DX95" s="78"/>
      <c r="DY95" s="78"/>
      <c r="DZ95" s="78"/>
      <c r="EA95" s="78"/>
      <c r="EB95" s="78"/>
      <c r="EC95" s="78"/>
      <c r="ED95" s="78"/>
      <c r="EE95" s="6"/>
      <c r="EF95" s="6"/>
      <c r="EG95" s="1"/>
      <c r="EH95" s="1"/>
      <c r="EI95" s="1"/>
      <c r="EJ95" s="1"/>
    </row>
    <row r="96" spans="1:140" x14ac:dyDescent="0.25">
      <c r="A96" s="80" t="s">
        <v>76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1"/>
      <c r="N96" s="62"/>
      <c r="O96" s="63"/>
      <c r="P96" s="63"/>
      <c r="Q96" s="63"/>
      <c r="R96" s="64"/>
      <c r="S96" s="62" t="s">
        <v>69</v>
      </c>
      <c r="T96" s="63"/>
      <c r="U96" s="63"/>
      <c r="V96" s="63"/>
      <c r="W96" s="63"/>
      <c r="X96" s="63"/>
      <c r="Y96" s="64"/>
      <c r="Z96" s="65"/>
      <c r="AA96" s="66"/>
      <c r="AB96" s="67"/>
      <c r="AC96" s="65"/>
      <c r="AD96" s="66"/>
      <c r="AE96" s="67"/>
      <c r="AF96" s="65"/>
      <c r="AG96" s="66"/>
      <c r="AH96" s="67"/>
      <c r="AI96" s="65"/>
      <c r="AJ96" s="66"/>
      <c r="AK96" s="67"/>
      <c r="AL96" s="65"/>
      <c r="AM96" s="66"/>
      <c r="AN96" s="67"/>
      <c r="AO96" s="65"/>
      <c r="AP96" s="66"/>
      <c r="AQ96" s="67"/>
      <c r="AR96" s="65"/>
      <c r="AS96" s="66"/>
      <c r="AT96" s="67"/>
      <c r="AU96" s="65"/>
      <c r="AV96" s="66"/>
      <c r="AW96" s="67"/>
      <c r="AX96" s="65"/>
      <c r="AY96" s="66"/>
      <c r="AZ96" s="67"/>
      <c r="BA96" s="65"/>
      <c r="BB96" s="66"/>
      <c r="BC96" s="67"/>
      <c r="BD96" s="65"/>
      <c r="BE96" s="66"/>
      <c r="BF96" s="67"/>
      <c r="BG96" s="65"/>
      <c r="BH96" s="66"/>
      <c r="BI96" s="67"/>
      <c r="BJ96" s="65"/>
      <c r="BK96" s="66"/>
      <c r="BL96" s="67"/>
      <c r="BM96" s="65"/>
      <c r="BN96" s="66"/>
      <c r="BO96" s="67"/>
      <c r="BP96" s="65"/>
      <c r="BQ96" s="66"/>
      <c r="BR96" s="67"/>
      <c r="BS96" s="65">
        <v>1.4999999999999999E-2</v>
      </c>
      <c r="BT96" s="66"/>
      <c r="BU96" s="67"/>
      <c r="BV96" s="65"/>
      <c r="BW96" s="66"/>
      <c r="BX96" s="67"/>
      <c r="BY96" s="65"/>
      <c r="BZ96" s="66"/>
      <c r="CA96" s="67"/>
      <c r="CB96" s="65"/>
      <c r="CC96" s="66"/>
      <c r="CD96" s="67"/>
      <c r="CE96" s="65"/>
      <c r="CF96" s="66"/>
      <c r="CG96" s="67"/>
      <c r="CH96" s="65"/>
      <c r="CI96" s="66"/>
      <c r="CJ96" s="67"/>
      <c r="CK96" s="65"/>
      <c r="CL96" s="66"/>
      <c r="CM96" s="67"/>
      <c r="CN96" s="65"/>
      <c r="CO96" s="66"/>
      <c r="CP96" s="67"/>
      <c r="CQ96" s="65"/>
      <c r="CR96" s="66"/>
      <c r="CS96" s="67"/>
      <c r="CT96" s="65"/>
      <c r="CU96" s="66"/>
      <c r="CV96" s="67"/>
      <c r="CW96" s="65"/>
      <c r="CX96" s="66"/>
      <c r="CY96" s="67"/>
      <c r="CZ96" s="65">
        <v>1.4999999999999999E-2</v>
      </c>
      <c r="DA96" s="66"/>
      <c r="DB96" s="67"/>
      <c r="DC96" s="65">
        <f>CZ96*AA78</f>
        <v>0.16499999999999998</v>
      </c>
      <c r="DD96" s="66"/>
      <c r="DE96" s="67"/>
      <c r="DF96" s="74">
        <v>150</v>
      </c>
      <c r="DG96" s="75"/>
      <c r="DH96" s="76"/>
      <c r="DI96" s="74">
        <f>DF96*DC96</f>
        <v>24.749999999999996</v>
      </c>
      <c r="DJ96" s="75"/>
      <c r="DK96" s="76"/>
      <c r="DL96" s="77"/>
      <c r="DM96" s="78"/>
      <c r="DN96" s="78"/>
      <c r="DO96" s="78"/>
      <c r="DP96" s="78"/>
      <c r="DQ96" s="78"/>
      <c r="DR96" s="78"/>
      <c r="DS96" s="78"/>
      <c r="DT96" s="78"/>
      <c r="DU96" s="79"/>
      <c r="DV96" s="77"/>
      <c r="DW96" s="78"/>
      <c r="DX96" s="78"/>
      <c r="DY96" s="78"/>
      <c r="DZ96" s="78"/>
      <c r="EA96" s="78"/>
      <c r="EB96" s="78"/>
      <c r="EC96" s="78"/>
      <c r="ED96" s="78"/>
      <c r="EE96" s="6"/>
      <c r="EF96" s="6"/>
      <c r="EG96" s="1"/>
      <c r="EH96" s="1"/>
      <c r="EI96" s="1"/>
      <c r="EJ96" s="1"/>
    </row>
    <row r="97" spans="1:140" x14ac:dyDescent="0.25">
      <c r="A97" s="80" t="s">
        <v>74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1"/>
      <c r="N97" s="62"/>
      <c r="O97" s="63"/>
      <c r="P97" s="63"/>
      <c r="Q97" s="63"/>
      <c r="R97" s="64"/>
      <c r="S97" s="62" t="s">
        <v>69</v>
      </c>
      <c r="T97" s="63"/>
      <c r="U97" s="63"/>
      <c r="V97" s="63"/>
      <c r="W97" s="63"/>
      <c r="X97" s="63"/>
      <c r="Y97" s="64"/>
      <c r="Z97" s="65"/>
      <c r="AA97" s="66"/>
      <c r="AB97" s="67"/>
      <c r="AC97" s="65"/>
      <c r="AD97" s="66"/>
      <c r="AE97" s="67"/>
      <c r="AF97" s="65"/>
      <c r="AG97" s="66"/>
      <c r="AH97" s="67"/>
      <c r="AI97" s="65"/>
      <c r="AJ97" s="66"/>
      <c r="AK97" s="67"/>
      <c r="AL97" s="65"/>
      <c r="AM97" s="66"/>
      <c r="AN97" s="67"/>
      <c r="AO97" s="92"/>
      <c r="AP97" s="93"/>
      <c r="AQ97" s="94"/>
      <c r="AR97" s="65"/>
      <c r="AS97" s="66"/>
      <c r="AT97" s="67"/>
      <c r="AU97" s="65"/>
      <c r="AV97" s="66"/>
      <c r="AW97" s="67"/>
      <c r="AX97" s="65"/>
      <c r="AY97" s="66"/>
      <c r="AZ97" s="67"/>
      <c r="BA97" s="65"/>
      <c r="BB97" s="66"/>
      <c r="BC97" s="67"/>
      <c r="BD97" s="65"/>
      <c r="BE97" s="66"/>
      <c r="BF97" s="67"/>
      <c r="BG97" s="65"/>
      <c r="BH97" s="66"/>
      <c r="BI97" s="67"/>
      <c r="BJ97" s="65"/>
      <c r="BK97" s="66"/>
      <c r="BL97" s="67"/>
      <c r="BM97" s="65"/>
      <c r="BN97" s="66"/>
      <c r="BO97" s="67"/>
      <c r="BP97" s="65"/>
      <c r="BQ97" s="66"/>
      <c r="BR97" s="67"/>
      <c r="BS97" s="65"/>
      <c r="BT97" s="66"/>
      <c r="BU97" s="67"/>
      <c r="BV97" s="65"/>
      <c r="BW97" s="66"/>
      <c r="BX97" s="67"/>
      <c r="BY97" s="65"/>
      <c r="BZ97" s="66"/>
      <c r="CA97" s="67"/>
      <c r="CB97" s="92">
        <v>2.0000000000000001E-4</v>
      </c>
      <c r="CC97" s="93"/>
      <c r="CD97" s="94"/>
      <c r="CE97" s="65"/>
      <c r="CF97" s="66"/>
      <c r="CG97" s="67"/>
      <c r="CH97" s="65"/>
      <c r="CI97" s="66"/>
      <c r="CJ97" s="67"/>
      <c r="CK97" s="65"/>
      <c r="CL97" s="66"/>
      <c r="CM97" s="67"/>
      <c r="CN97" s="65"/>
      <c r="CO97" s="66"/>
      <c r="CP97" s="67"/>
      <c r="CQ97" s="65"/>
      <c r="CR97" s="66"/>
      <c r="CS97" s="67"/>
      <c r="CT97" s="65"/>
      <c r="CU97" s="66"/>
      <c r="CV97" s="67"/>
      <c r="CW97" s="65"/>
      <c r="CX97" s="66"/>
      <c r="CY97" s="67"/>
      <c r="CZ97" s="86">
        <v>2.0000000000000001E-4</v>
      </c>
      <c r="DA97" s="87"/>
      <c r="DB97" s="88"/>
      <c r="DC97" s="65">
        <v>2E-3</v>
      </c>
      <c r="DD97" s="66"/>
      <c r="DE97" s="67"/>
      <c r="DF97" s="74">
        <v>900</v>
      </c>
      <c r="DG97" s="75"/>
      <c r="DH97" s="76"/>
      <c r="DI97" s="74">
        <f>DF97*DC97</f>
        <v>1.8</v>
      </c>
      <c r="DJ97" s="75"/>
      <c r="DK97" s="76"/>
      <c r="DL97" s="77"/>
      <c r="DM97" s="78"/>
      <c r="DN97" s="78"/>
      <c r="DO97" s="78"/>
      <c r="DP97" s="78"/>
      <c r="DQ97" s="78"/>
      <c r="DR97" s="78"/>
      <c r="DS97" s="78"/>
      <c r="DT97" s="78"/>
      <c r="DU97" s="79"/>
      <c r="DV97" s="77"/>
      <c r="DW97" s="78"/>
      <c r="DX97" s="78"/>
      <c r="DY97" s="78"/>
      <c r="DZ97" s="78"/>
      <c r="EA97" s="78"/>
      <c r="EB97" s="78"/>
      <c r="EC97" s="78"/>
      <c r="ED97" s="78"/>
      <c r="EE97" s="6"/>
      <c r="EF97" s="6"/>
      <c r="EG97" s="1"/>
      <c r="EH97" s="1"/>
      <c r="EI97" s="1"/>
      <c r="EJ97" s="1"/>
    </row>
    <row r="98" spans="1:140" x14ac:dyDescent="0.25">
      <c r="A98" s="80" t="s">
        <v>82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1"/>
      <c r="N98" s="62"/>
      <c r="O98" s="63"/>
      <c r="P98" s="63"/>
      <c r="Q98" s="63"/>
      <c r="R98" s="64"/>
      <c r="S98" s="62" t="s">
        <v>71</v>
      </c>
      <c r="T98" s="63"/>
      <c r="U98" s="63"/>
      <c r="V98" s="63"/>
      <c r="W98" s="63"/>
      <c r="X98" s="63"/>
      <c r="Y98" s="64"/>
      <c r="Z98" s="65"/>
      <c r="AA98" s="66"/>
      <c r="AB98" s="67"/>
      <c r="AC98" s="65">
        <v>7.4999999999999997E-2</v>
      </c>
      <c r="AD98" s="66"/>
      <c r="AE98" s="67"/>
      <c r="AF98" s="65"/>
      <c r="AG98" s="66"/>
      <c r="AH98" s="67"/>
      <c r="AI98" s="65"/>
      <c r="AJ98" s="66"/>
      <c r="AK98" s="67"/>
      <c r="AL98" s="65"/>
      <c r="AM98" s="66"/>
      <c r="AN98" s="67"/>
      <c r="AO98" s="65">
        <v>7.4999999999999997E-2</v>
      </c>
      <c r="AP98" s="66"/>
      <c r="AQ98" s="67"/>
      <c r="AR98" s="65"/>
      <c r="AS98" s="66"/>
      <c r="AT98" s="67"/>
      <c r="AU98" s="65"/>
      <c r="AV98" s="66"/>
      <c r="AW98" s="67"/>
      <c r="AX98" s="65"/>
      <c r="AY98" s="66"/>
      <c r="AZ98" s="67"/>
      <c r="BA98" s="65"/>
      <c r="BB98" s="66"/>
      <c r="BC98" s="67"/>
      <c r="BD98" s="65"/>
      <c r="BE98" s="66"/>
      <c r="BF98" s="67"/>
      <c r="BG98" s="83">
        <v>1.6E-2</v>
      </c>
      <c r="BH98" s="84"/>
      <c r="BI98" s="85"/>
      <c r="BJ98" s="65"/>
      <c r="BK98" s="66"/>
      <c r="BL98" s="67"/>
      <c r="BM98" s="65"/>
      <c r="BN98" s="66"/>
      <c r="BO98" s="67"/>
      <c r="BP98" s="65"/>
      <c r="BQ98" s="66"/>
      <c r="BR98" s="67"/>
      <c r="BS98" s="65"/>
      <c r="BT98" s="66"/>
      <c r="BU98" s="67"/>
      <c r="BV98" s="65"/>
      <c r="BW98" s="66"/>
      <c r="BX98" s="67"/>
      <c r="BY98" s="65"/>
      <c r="BZ98" s="66"/>
      <c r="CA98" s="67"/>
      <c r="CB98" s="83"/>
      <c r="CC98" s="84"/>
      <c r="CD98" s="85"/>
      <c r="CE98" s="65"/>
      <c r="CF98" s="66"/>
      <c r="CG98" s="67"/>
      <c r="CH98" s="65"/>
      <c r="CI98" s="66"/>
      <c r="CJ98" s="67"/>
      <c r="CK98" s="65"/>
      <c r="CL98" s="66"/>
      <c r="CM98" s="67"/>
      <c r="CN98" s="65"/>
      <c r="CO98" s="66"/>
      <c r="CP98" s="67"/>
      <c r="CQ98" s="65"/>
      <c r="CR98" s="66"/>
      <c r="CS98" s="67"/>
      <c r="CT98" s="65"/>
      <c r="CU98" s="66"/>
      <c r="CV98" s="67"/>
      <c r="CW98" s="65"/>
      <c r="CX98" s="66"/>
      <c r="CY98" s="67"/>
      <c r="CZ98" s="65">
        <f>AO98+AC98+BG98</f>
        <v>0.16599999999999998</v>
      </c>
      <c r="DA98" s="66"/>
      <c r="DB98" s="67"/>
      <c r="DC98" s="65">
        <f>CZ98*AA78</f>
        <v>1.8259999999999998</v>
      </c>
      <c r="DD98" s="66"/>
      <c r="DE98" s="67"/>
      <c r="DF98" s="74">
        <v>85</v>
      </c>
      <c r="DG98" s="75"/>
      <c r="DH98" s="76"/>
      <c r="DI98" s="74">
        <f t="shared" si="3"/>
        <v>155.20999999999998</v>
      </c>
      <c r="DJ98" s="75"/>
      <c r="DK98" s="76"/>
      <c r="DL98" s="77"/>
      <c r="DM98" s="78"/>
      <c r="DN98" s="78"/>
      <c r="DO98" s="78"/>
      <c r="DP98" s="78"/>
      <c r="DQ98" s="78"/>
      <c r="DR98" s="78"/>
      <c r="DS98" s="78"/>
      <c r="DT98" s="78"/>
      <c r="DU98" s="79"/>
      <c r="DV98" s="77"/>
      <c r="DW98" s="78"/>
      <c r="DX98" s="78"/>
      <c r="DY98" s="78"/>
      <c r="DZ98" s="78"/>
      <c r="EA98" s="78"/>
      <c r="EB98" s="78"/>
      <c r="EC98" s="78"/>
      <c r="ED98" s="78"/>
      <c r="EE98" s="6"/>
      <c r="EF98" s="6"/>
      <c r="EG98" s="1"/>
      <c r="EH98" s="1"/>
      <c r="EI98" s="1"/>
      <c r="EJ98" s="1"/>
    </row>
    <row r="99" spans="1:140" x14ac:dyDescent="0.25">
      <c r="A99" s="80" t="s">
        <v>70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1"/>
      <c r="N99" s="62"/>
      <c r="O99" s="63"/>
      <c r="P99" s="63"/>
      <c r="Q99" s="63"/>
      <c r="R99" s="64"/>
      <c r="S99" s="62" t="s">
        <v>69</v>
      </c>
      <c r="T99" s="63"/>
      <c r="U99" s="63"/>
      <c r="V99" s="63"/>
      <c r="W99" s="63"/>
      <c r="X99" s="63"/>
      <c r="Y99" s="64"/>
      <c r="Z99" s="65"/>
      <c r="AA99" s="66"/>
      <c r="AB99" s="67"/>
      <c r="AC99" s="65">
        <v>5.0000000000000001E-3</v>
      </c>
      <c r="AD99" s="66"/>
      <c r="AE99" s="67"/>
      <c r="AF99" s="65"/>
      <c r="AG99" s="66"/>
      <c r="AH99" s="67"/>
      <c r="AI99" s="65"/>
      <c r="AJ99" s="66"/>
      <c r="AK99" s="67"/>
      <c r="AL99" s="65"/>
      <c r="AM99" s="66"/>
      <c r="AN99" s="67"/>
      <c r="AO99" s="83">
        <v>7.0000000000000001E-3</v>
      </c>
      <c r="AP99" s="84"/>
      <c r="AQ99" s="85"/>
      <c r="AR99" s="65"/>
      <c r="AS99" s="66"/>
      <c r="AT99" s="67"/>
      <c r="AU99" s="65"/>
      <c r="AV99" s="66"/>
      <c r="AW99" s="67"/>
      <c r="AX99" s="65"/>
      <c r="AY99" s="66"/>
      <c r="AZ99" s="67"/>
      <c r="BA99" s="65"/>
      <c r="BB99" s="66"/>
      <c r="BC99" s="67"/>
      <c r="BD99" s="65"/>
      <c r="BE99" s="66"/>
      <c r="BF99" s="67"/>
      <c r="BG99" s="65"/>
      <c r="BH99" s="66"/>
      <c r="BI99" s="67"/>
      <c r="BJ99" s="65"/>
      <c r="BK99" s="66"/>
      <c r="BL99" s="67"/>
      <c r="BM99" s="65"/>
      <c r="BN99" s="66"/>
      <c r="BO99" s="67"/>
      <c r="BP99" s="65"/>
      <c r="BQ99" s="66"/>
      <c r="BR99" s="67"/>
      <c r="BS99" s="65">
        <v>1.2E-2</v>
      </c>
      <c r="BT99" s="66"/>
      <c r="BU99" s="67"/>
      <c r="BV99" s="65"/>
      <c r="BW99" s="66"/>
      <c r="BX99" s="67"/>
      <c r="BY99" s="65"/>
      <c r="BZ99" s="66"/>
      <c r="CA99" s="67"/>
      <c r="CB99" s="83">
        <v>7.0000000000000001E-3</v>
      </c>
      <c r="CC99" s="84"/>
      <c r="CD99" s="85"/>
      <c r="CE99" s="65"/>
      <c r="CF99" s="66"/>
      <c r="CG99" s="67"/>
      <c r="CH99" s="65"/>
      <c r="CI99" s="66"/>
      <c r="CJ99" s="67"/>
      <c r="CK99" s="65"/>
      <c r="CL99" s="66"/>
      <c r="CM99" s="67"/>
      <c r="CN99" s="65"/>
      <c r="CO99" s="66"/>
      <c r="CP99" s="67"/>
      <c r="CQ99" s="65"/>
      <c r="CR99" s="66"/>
      <c r="CS99" s="67"/>
      <c r="CT99" s="65"/>
      <c r="CU99" s="66"/>
      <c r="CV99" s="67"/>
      <c r="CW99" s="65"/>
      <c r="CX99" s="66"/>
      <c r="CY99" s="67"/>
      <c r="CZ99" s="65">
        <f>AC99+AO99+BS99+CB99</f>
        <v>3.1E-2</v>
      </c>
      <c r="DA99" s="66"/>
      <c r="DB99" s="67"/>
      <c r="DC99" s="65">
        <f>CZ99*AA78</f>
        <v>0.34099999999999997</v>
      </c>
      <c r="DD99" s="66"/>
      <c r="DE99" s="67"/>
      <c r="DF99" s="74">
        <v>80</v>
      </c>
      <c r="DG99" s="75"/>
      <c r="DH99" s="76"/>
      <c r="DI99" s="74">
        <f t="shared" si="3"/>
        <v>27.279999999999998</v>
      </c>
      <c r="DJ99" s="75"/>
      <c r="DK99" s="76"/>
      <c r="DL99" s="77"/>
      <c r="DM99" s="78"/>
      <c r="DN99" s="78"/>
      <c r="DO99" s="78"/>
      <c r="DP99" s="78"/>
      <c r="DQ99" s="78"/>
      <c r="DR99" s="78"/>
      <c r="DS99" s="78"/>
      <c r="DT99" s="78"/>
      <c r="DU99" s="79"/>
      <c r="DV99" s="77"/>
      <c r="DW99" s="78"/>
      <c r="DX99" s="78"/>
      <c r="DY99" s="78"/>
      <c r="DZ99" s="78"/>
      <c r="EA99" s="78"/>
      <c r="EB99" s="78"/>
      <c r="EC99" s="78"/>
      <c r="ED99" s="78"/>
      <c r="EE99" s="6"/>
      <c r="EF99" s="6"/>
      <c r="EG99" s="1"/>
      <c r="EH99" s="1"/>
      <c r="EI99" s="1"/>
      <c r="EJ99" s="1"/>
    </row>
    <row r="100" spans="1:140" x14ac:dyDescent="0.25">
      <c r="A100" s="80" t="s">
        <v>72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1"/>
      <c r="N100" s="62"/>
      <c r="O100" s="63"/>
      <c r="P100" s="63"/>
      <c r="Q100" s="63"/>
      <c r="R100" s="64"/>
      <c r="S100" s="62" t="s">
        <v>69</v>
      </c>
      <c r="T100" s="63"/>
      <c r="U100" s="63"/>
      <c r="V100" s="63"/>
      <c r="W100" s="63"/>
      <c r="X100" s="63"/>
      <c r="Y100" s="64"/>
      <c r="Z100" s="65"/>
      <c r="AA100" s="66"/>
      <c r="AB100" s="67"/>
      <c r="AC100" s="65">
        <v>1E-3</v>
      </c>
      <c r="AD100" s="66"/>
      <c r="AE100" s="67"/>
      <c r="AF100" s="65"/>
      <c r="AG100" s="66"/>
      <c r="AH100" s="67"/>
      <c r="AI100" s="65"/>
      <c r="AJ100" s="66"/>
      <c r="AK100" s="67"/>
      <c r="AL100" s="65"/>
      <c r="AM100" s="66"/>
      <c r="AN100" s="67"/>
      <c r="AO100" s="65"/>
      <c r="AP100" s="66"/>
      <c r="AQ100" s="67"/>
      <c r="AR100" s="65"/>
      <c r="AS100" s="66"/>
      <c r="AT100" s="67"/>
      <c r="AU100" s="65"/>
      <c r="AV100" s="66"/>
      <c r="AW100" s="67"/>
      <c r="AX100" s="65"/>
      <c r="AY100" s="66"/>
      <c r="AZ100" s="67"/>
      <c r="BA100" s="65">
        <v>1E-3</v>
      </c>
      <c r="BB100" s="66"/>
      <c r="BC100" s="67"/>
      <c r="BD100" s="65">
        <v>1E-3</v>
      </c>
      <c r="BE100" s="66"/>
      <c r="BF100" s="67"/>
      <c r="BG100" s="83">
        <v>1E-3</v>
      </c>
      <c r="BH100" s="84"/>
      <c r="BI100" s="85"/>
      <c r="BJ100" s="65"/>
      <c r="BK100" s="66"/>
      <c r="BL100" s="67"/>
      <c r="BM100" s="65"/>
      <c r="BN100" s="66"/>
      <c r="BO100" s="67"/>
      <c r="BP100" s="65"/>
      <c r="BQ100" s="66"/>
      <c r="BR100" s="67"/>
      <c r="BS100" s="65"/>
      <c r="BT100" s="66"/>
      <c r="BU100" s="67"/>
      <c r="BV100" s="65"/>
      <c r="BW100" s="66"/>
      <c r="BX100" s="67"/>
      <c r="BY100" s="65"/>
      <c r="BZ100" s="66"/>
      <c r="CA100" s="67"/>
      <c r="CB100" s="65"/>
      <c r="CC100" s="66"/>
      <c r="CD100" s="67"/>
      <c r="CE100" s="65"/>
      <c r="CF100" s="66"/>
      <c r="CG100" s="67"/>
      <c r="CH100" s="65"/>
      <c r="CI100" s="66"/>
      <c r="CJ100" s="67"/>
      <c r="CK100" s="65"/>
      <c r="CL100" s="66"/>
      <c r="CM100" s="67"/>
      <c r="CN100" s="65"/>
      <c r="CO100" s="66"/>
      <c r="CP100" s="67"/>
      <c r="CQ100" s="65"/>
      <c r="CR100" s="66"/>
      <c r="CS100" s="67"/>
      <c r="CT100" s="65"/>
      <c r="CU100" s="66"/>
      <c r="CV100" s="67"/>
      <c r="CW100" s="65"/>
      <c r="CX100" s="66"/>
      <c r="CY100" s="67"/>
      <c r="CZ100" s="65">
        <v>4.0000000000000001E-3</v>
      </c>
      <c r="DA100" s="66"/>
      <c r="DB100" s="67"/>
      <c r="DC100" s="65">
        <f>CZ100*AA78</f>
        <v>4.3999999999999997E-2</v>
      </c>
      <c r="DD100" s="66"/>
      <c r="DE100" s="67"/>
      <c r="DF100" s="74">
        <v>23</v>
      </c>
      <c r="DG100" s="75"/>
      <c r="DH100" s="76"/>
      <c r="DI100" s="74">
        <f>DF100*DC100</f>
        <v>1.012</v>
      </c>
      <c r="DJ100" s="75"/>
      <c r="DK100" s="76"/>
      <c r="DL100" s="77"/>
      <c r="DM100" s="78"/>
      <c r="DN100" s="78"/>
      <c r="DO100" s="78"/>
      <c r="DP100" s="78"/>
      <c r="DQ100" s="78"/>
      <c r="DR100" s="78"/>
      <c r="DS100" s="78"/>
      <c r="DT100" s="78"/>
      <c r="DU100" s="79"/>
      <c r="DV100" s="77"/>
      <c r="DW100" s="78"/>
      <c r="DX100" s="78"/>
      <c r="DY100" s="78"/>
      <c r="DZ100" s="78"/>
      <c r="EA100" s="78"/>
      <c r="EB100" s="78"/>
      <c r="EC100" s="78"/>
      <c r="ED100" s="78"/>
      <c r="EE100" s="6"/>
      <c r="EF100" s="6"/>
      <c r="EG100" s="1"/>
      <c r="EH100" s="1"/>
      <c r="EI100" s="1"/>
      <c r="EJ100" s="1"/>
    </row>
    <row r="101" spans="1:140" x14ac:dyDescent="0.25">
      <c r="A101" s="80" t="s">
        <v>68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/>
      <c r="N101" s="62"/>
      <c r="O101" s="63"/>
      <c r="P101" s="63"/>
      <c r="Q101" s="63"/>
      <c r="R101" s="64"/>
      <c r="S101" s="62" t="s">
        <v>69</v>
      </c>
      <c r="T101" s="63"/>
      <c r="U101" s="63"/>
      <c r="V101" s="63"/>
      <c r="W101" s="63"/>
      <c r="X101" s="63"/>
      <c r="Y101" s="64"/>
      <c r="Z101" s="65"/>
      <c r="AA101" s="66"/>
      <c r="AB101" s="67"/>
      <c r="AC101" s="65"/>
      <c r="AD101" s="66"/>
      <c r="AE101" s="67"/>
      <c r="AF101" s="65"/>
      <c r="AG101" s="66"/>
      <c r="AH101" s="67"/>
      <c r="AI101" s="65"/>
      <c r="AJ101" s="66"/>
      <c r="AK101" s="67"/>
      <c r="AL101" s="65"/>
      <c r="AM101" s="66"/>
      <c r="AN101" s="67"/>
      <c r="AO101" s="65"/>
      <c r="AP101" s="66"/>
      <c r="AQ101" s="67"/>
      <c r="AR101" s="65"/>
      <c r="AS101" s="66"/>
      <c r="AT101" s="67"/>
      <c r="AU101" s="65"/>
      <c r="AV101" s="66"/>
      <c r="AW101" s="67"/>
      <c r="AX101" s="65"/>
      <c r="AY101" s="66"/>
      <c r="AZ101" s="67"/>
      <c r="BA101" s="65">
        <v>1.0999999999999999E-2</v>
      </c>
      <c r="BB101" s="66"/>
      <c r="BC101" s="67"/>
      <c r="BD101" s="65"/>
      <c r="BE101" s="66"/>
      <c r="BF101" s="67"/>
      <c r="BG101" s="89"/>
      <c r="BH101" s="90"/>
      <c r="BI101" s="91"/>
      <c r="BJ101" s="65"/>
      <c r="BK101" s="66"/>
      <c r="BL101" s="67"/>
      <c r="BM101" s="65"/>
      <c r="BN101" s="66"/>
      <c r="BO101" s="67"/>
      <c r="BP101" s="65"/>
      <c r="BQ101" s="66"/>
      <c r="BR101" s="67"/>
      <c r="BS101" s="65"/>
      <c r="BT101" s="66"/>
      <c r="BU101" s="67"/>
      <c r="BV101" s="65"/>
      <c r="BW101" s="66"/>
      <c r="BX101" s="67"/>
      <c r="BY101" s="65"/>
      <c r="BZ101" s="66"/>
      <c r="CA101" s="67"/>
      <c r="CB101" s="65"/>
      <c r="CC101" s="66"/>
      <c r="CD101" s="67"/>
      <c r="CE101" s="65"/>
      <c r="CF101" s="66"/>
      <c r="CG101" s="67"/>
      <c r="CH101" s="65"/>
      <c r="CI101" s="66"/>
      <c r="CJ101" s="67"/>
      <c r="CK101" s="65"/>
      <c r="CL101" s="66"/>
      <c r="CM101" s="67"/>
      <c r="CN101" s="65"/>
      <c r="CO101" s="66"/>
      <c r="CP101" s="67"/>
      <c r="CQ101" s="65"/>
      <c r="CR101" s="66"/>
      <c r="CS101" s="67"/>
      <c r="CT101" s="65"/>
      <c r="CU101" s="66"/>
      <c r="CV101" s="67"/>
      <c r="CW101" s="65"/>
      <c r="CX101" s="66"/>
      <c r="CY101" s="67"/>
      <c r="CZ101" s="65">
        <v>1.0999999999999999E-2</v>
      </c>
      <c r="DA101" s="66"/>
      <c r="DB101" s="67"/>
      <c r="DC101" s="65">
        <f>CZ101*AA78</f>
        <v>0.121</v>
      </c>
      <c r="DD101" s="66"/>
      <c r="DE101" s="67"/>
      <c r="DF101" s="74">
        <v>45</v>
      </c>
      <c r="DG101" s="75"/>
      <c r="DH101" s="76"/>
      <c r="DI101" s="74">
        <f t="shared" si="3"/>
        <v>5.4450000000000003</v>
      </c>
      <c r="DJ101" s="75"/>
      <c r="DK101" s="76"/>
      <c r="DL101" s="77"/>
      <c r="DM101" s="78"/>
      <c r="DN101" s="78"/>
      <c r="DO101" s="78"/>
      <c r="DP101" s="78"/>
      <c r="DQ101" s="78"/>
      <c r="DR101" s="78"/>
      <c r="DS101" s="78"/>
      <c r="DT101" s="78"/>
      <c r="DU101" s="79"/>
      <c r="DV101" s="77"/>
      <c r="DW101" s="78"/>
      <c r="DX101" s="78"/>
      <c r="DY101" s="78"/>
      <c r="DZ101" s="78"/>
      <c r="EA101" s="78"/>
      <c r="EB101" s="78"/>
      <c r="EC101" s="78"/>
      <c r="ED101" s="78"/>
      <c r="EE101" s="6"/>
      <c r="EF101" s="6"/>
      <c r="EG101" s="1"/>
      <c r="EH101" s="1"/>
      <c r="EI101" s="1"/>
      <c r="EJ101" s="1"/>
    </row>
    <row r="102" spans="1:140" x14ac:dyDescent="0.25">
      <c r="A102" s="80" t="s">
        <v>120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1"/>
      <c r="N102" s="62"/>
      <c r="O102" s="63"/>
      <c r="P102" s="63"/>
      <c r="Q102" s="63"/>
      <c r="R102" s="64"/>
      <c r="S102" s="62" t="s">
        <v>69</v>
      </c>
      <c r="T102" s="63"/>
      <c r="U102" s="63"/>
      <c r="V102" s="63"/>
      <c r="W102" s="63"/>
      <c r="X102" s="63"/>
      <c r="Y102" s="64"/>
      <c r="Z102" s="65"/>
      <c r="AA102" s="66"/>
      <c r="AB102" s="67"/>
      <c r="AC102" s="65"/>
      <c r="AD102" s="66"/>
      <c r="AE102" s="67"/>
      <c r="AF102" s="65"/>
      <c r="AG102" s="66"/>
      <c r="AH102" s="67"/>
      <c r="AI102" s="65"/>
      <c r="AJ102" s="66"/>
      <c r="AK102" s="67"/>
      <c r="AL102" s="65"/>
      <c r="AM102" s="66"/>
      <c r="AN102" s="67"/>
      <c r="AO102" s="65"/>
      <c r="AP102" s="66"/>
      <c r="AQ102" s="67"/>
      <c r="AR102" s="65"/>
      <c r="AS102" s="66"/>
      <c r="AT102" s="67"/>
      <c r="AU102" s="65">
        <v>0.1</v>
      </c>
      <c r="AV102" s="66"/>
      <c r="AW102" s="67"/>
      <c r="AX102" s="65"/>
      <c r="AY102" s="66"/>
      <c r="AZ102" s="67"/>
      <c r="BA102" s="65"/>
      <c r="BB102" s="66"/>
      <c r="BC102" s="67"/>
      <c r="BD102" s="65"/>
      <c r="BE102" s="66"/>
      <c r="BF102" s="67"/>
      <c r="BG102" s="65"/>
      <c r="BH102" s="66"/>
      <c r="BI102" s="67"/>
      <c r="BJ102" s="65"/>
      <c r="BK102" s="66"/>
      <c r="BL102" s="67"/>
      <c r="BM102" s="65"/>
      <c r="BN102" s="66"/>
      <c r="BO102" s="67"/>
      <c r="BP102" s="65"/>
      <c r="BQ102" s="66"/>
      <c r="BR102" s="67"/>
      <c r="BS102" s="65"/>
      <c r="BT102" s="66"/>
      <c r="BU102" s="67"/>
      <c r="BV102" s="65"/>
      <c r="BW102" s="66"/>
      <c r="BX102" s="67"/>
      <c r="BY102" s="65"/>
      <c r="BZ102" s="66"/>
      <c r="CA102" s="67"/>
      <c r="CB102" s="65"/>
      <c r="CC102" s="66"/>
      <c r="CD102" s="67"/>
      <c r="CE102" s="65"/>
      <c r="CF102" s="66"/>
      <c r="CG102" s="67"/>
      <c r="CH102" s="65"/>
      <c r="CI102" s="66"/>
      <c r="CJ102" s="67"/>
      <c r="CK102" s="65"/>
      <c r="CL102" s="66"/>
      <c r="CM102" s="67"/>
      <c r="CN102" s="65"/>
      <c r="CO102" s="66"/>
      <c r="CP102" s="67"/>
      <c r="CQ102" s="65"/>
      <c r="CR102" s="66"/>
      <c r="CS102" s="67"/>
      <c r="CT102" s="65"/>
      <c r="CU102" s="66"/>
      <c r="CV102" s="67"/>
      <c r="CW102" s="65"/>
      <c r="CX102" s="66"/>
      <c r="CY102" s="67"/>
      <c r="CZ102" s="65">
        <v>0.1</v>
      </c>
      <c r="DA102" s="66"/>
      <c r="DB102" s="67"/>
      <c r="DC102" s="65">
        <v>1</v>
      </c>
      <c r="DD102" s="66"/>
      <c r="DE102" s="67"/>
      <c r="DF102" s="74">
        <v>50</v>
      </c>
      <c r="DG102" s="75"/>
      <c r="DH102" s="76"/>
      <c r="DI102" s="74">
        <f>DF102*DC102</f>
        <v>50</v>
      </c>
      <c r="DJ102" s="75"/>
      <c r="DK102" s="76"/>
      <c r="DL102" s="77"/>
      <c r="DM102" s="78"/>
      <c r="DN102" s="78"/>
      <c r="DO102" s="78"/>
      <c r="DP102" s="78"/>
      <c r="DQ102" s="78"/>
      <c r="DR102" s="78"/>
      <c r="DS102" s="78"/>
      <c r="DT102" s="78"/>
      <c r="DU102" s="79"/>
      <c r="DV102" s="77"/>
      <c r="DW102" s="78"/>
      <c r="DX102" s="78"/>
      <c r="DY102" s="78"/>
      <c r="DZ102" s="78"/>
      <c r="EA102" s="78"/>
      <c r="EB102" s="78"/>
      <c r="EC102" s="78"/>
      <c r="ED102" s="78"/>
      <c r="EE102" s="6"/>
      <c r="EF102" s="6"/>
      <c r="EG102" s="1"/>
      <c r="EH102" s="1"/>
      <c r="EI102" s="1"/>
      <c r="EJ102" s="1"/>
    </row>
    <row r="103" spans="1:140" x14ac:dyDescent="0.25">
      <c r="A103" s="80" t="s">
        <v>100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1"/>
      <c r="N103" s="62"/>
      <c r="O103" s="63"/>
      <c r="P103" s="63"/>
      <c r="Q103" s="63"/>
      <c r="R103" s="64"/>
      <c r="S103" s="62" t="s">
        <v>69</v>
      </c>
      <c r="T103" s="63"/>
      <c r="U103" s="63"/>
      <c r="V103" s="63"/>
      <c r="W103" s="63"/>
      <c r="X103" s="63"/>
      <c r="Y103" s="64"/>
      <c r="Z103" s="65"/>
      <c r="AA103" s="66"/>
      <c r="AB103" s="67"/>
      <c r="AC103" s="65"/>
      <c r="AD103" s="66"/>
      <c r="AE103" s="67"/>
      <c r="AF103" s="65"/>
      <c r="AG103" s="66"/>
      <c r="AH103" s="67"/>
      <c r="AI103" s="65"/>
      <c r="AJ103" s="66"/>
      <c r="AK103" s="67"/>
      <c r="AL103" s="65"/>
      <c r="AM103" s="66"/>
      <c r="AN103" s="67"/>
      <c r="AO103" s="65"/>
      <c r="AP103" s="66"/>
      <c r="AQ103" s="67"/>
      <c r="AR103" s="65"/>
      <c r="AS103" s="66"/>
      <c r="AT103" s="67"/>
      <c r="AU103" s="65"/>
      <c r="AV103" s="66"/>
      <c r="AW103" s="67"/>
      <c r="AX103" s="65"/>
      <c r="AY103" s="66"/>
      <c r="AZ103" s="67"/>
      <c r="BA103" s="65"/>
      <c r="BB103" s="66"/>
      <c r="BC103" s="67"/>
      <c r="BD103" s="65"/>
      <c r="BE103" s="66"/>
      <c r="BF103" s="67"/>
      <c r="BG103" s="83">
        <v>0.13200000000000001</v>
      </c>
      <c r="BH103" s="84"/>
      <c r="BI103" s="85"/>
      <c r="BJ103" s="65"/>
      <c r="BK103" s="66"/>
      <c r="BL103" s="67"/>
      <c r="BM103" s="65"/>
      <c r="BN103" s="66"/>
      <c r="BO103" s="67"/>
      <c r="BP103" s="65"/>
      <c r="BQ103" s="66"/>
      <c r="BR103" s="67"/>
      <c r="BS103" s="65"/>
      <c r="BT103" s="66"/>
      <c r="BU103" s="67"/>
      <c r="BV103" s="65"/>
      <c r="BW103" s="66"/>
      <c r="BX103" s="67"/>
      <c r="BY103" s="65"/>
      <c r="BZ103" s="66"/>
      <c r="CA103" s="67"/>
      <c r="CB103" s="65"/>
      <c r="CC103" s="66"/>
      <c r="CD103" s="67"/>
      <c r="CE103" s="65"/>
      <c r="CF103" s="66"/>
      <c r="CG103" s="67"/>
      <c r="CH103" s="65"/>
      <c r="CI103" s="66"/>
      <c r="CJ103" s="67"/>
      <c r="CK103" s="65"/>
      <c r="CL103" s="66"/>
      <c r="CM103" s="67"/>
      <c r="CN103" s="65"/>
      <c r="CO103" s="66"/>
      <c r="CP103" s="67"/>
      <c r="CQ103" s="65"/>
      <c r="CR103" s="66"/>
      <c r="CS103" s="67"/>
      <c r="CT103" s="65"/>
      <c r="CU103" s="66"/>
      <c r="CV103" s="67"/>
      <c r="CW103" s="65"/>
      <c r="CX103" s="66"/>
      <c r="CY103" s="67"/>
      <c r="CZ103" s="65">
        <f>BG103+CT103</f>
        <v>0.13200000000000001</v>
      </c>
      <c r="DA103" s="66"/>
      <c r="DB103" s="67"/>
      <c r="DC103" s="65">
        <f>CZ103*AA78</f>
        <v>1.452</v>
      </c>
      <c r="DD103" s="66"/>
      <c r="DE103" s="67"/>
      <c r="DF103" s="74">
        <v>59</v>
      </c>
      <c r="DG103" s="75"/>
      <c r="DH103" s="76"/>
      <c r="DI103" s="74">
        <f>DF103*DC103</f>
        <v>85.667999999999992</v>
      </c>
      <c r="DJ103" s="75"/>
      <c r="DK103" s="76"/>
      <c r="DL103" s="77"/>
      <c r="DM103" s="78"/>
      <c r="DN103" s="78"/>
      <c r="DO103" s="78"/>
      <c r="DP103" s="78"/>
      <c r="DQ103" s="78"/>
      <c r="DR103" s="78"/>
      <c r="DS103" s="78"/>
      <c r="DT103" s="78"/>
      <c r="DU103" s="79"/>
      <c r="DV103" s="77"/>
      <c r="DW103" s="78"/>
      <c r="DX103" s="78"/>
      <c r="DY103" s="78"/>
      <c r="DZ103" s="78"/>
      <c r="EA103" s="78"/>
      <c r="EB103" s="78"/>
      <c r="EC103" s="78"/>
      <c r="ED103" s="78"/>
      <c r="EE103" s="6"/>
      <c r="EF103" s="6"/>
      <c r="EG103" s="1"/>
      <c r="EH103" s="1"/>
      <c r="EI103" s="1"/>
      <c r="EJ103" s="1"/>
    </row>
    <row r="104" spans="1:140" x14ac:dyDescent="0.25">
      <c r="A104" s="80" t="s">
        <v>114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1"/>
      <c r="N104" s="62"/>
      <c r="O104" s="63"/>
      <c r="P104" s="63"/>
      <c r="Q104" s="63"/>
      <c r="R104" s="64"/>
      <c r="S104" s="62" t="s">
        <v>69</v>
      </c>
      <c r="T104" s="63"/>
      <c r="U104" s="63"/>
      <c r="V104" s="63"/>
      <c r="W104" s="63"/>
      <c r="X104" s="63"/>
      <c r="Y104" s="64"/>
      <c r="Z104" s="65"/>
      <c r="AA104" s="66"/>
      <c r="AB104" s="67"/>
      <c r="AC104" s="65"/>
      <c r="AD104" s="66"/>
      <c r="AE104" s="67"/>
      <c r="AF104" s="65"/>
      <c r="AG104" s="66"/>
      <c r="AH104" s="67"/>
      <c r="AI104" s="65"/>
      <c r="AJ104" s="66"/>
      <c r="AK104" s="67"/>
      <c r="AL104" s="65"/>
      <c r="AM104" s="66"/>
      <c r="AN104" s="67"/>
      <c r="AO104" s="65"/>
      <c r="AP104" s="66"/>
      <c r="AQ104" s="67"/>
      <c r="AR104" s="65"/>
      <c r="AS104" s="66"/>
      <c r="AT104" s="67"/>
      <c r="AU104" s="65"/>
      <c r="AV104" s="66"/>
      <c r="AW104" s="67"/>
      <c r="AX104" s="65"/>
      <c r="AY104" s="66"/>
      <c r="AZ104" s="67"/>
      <c r="BA104" s="65"/>
      <c r="BB104" s="66"/>
      <c r="BC104" s="67"/>
      <c r="BD104" s="65">
        <v>5.3999999999999999E-2</v>
      </c>
      <c r="BE104" s="66"/>
      <c r="BF104" s="67"/>
      <c r="BG104" s="65"/>
      <c r="BH104" s="66"/>
      <c r="BI104" s="67"/>
      <c r="BJ104" s="65"/>
      <c r="BK104" s="66"/>
      <c r="BL104" s="67"/>
      <c r="BM104" s="65"/>
      <c r="BN104" s="66"/>
      <c r="BO104" s="67"/>
      <c r="BP104" s="65"/>
      <c r="BQ104" s="66"/>
      <c r="BR104" s="67"/>
      <c r="BS104" s="65"/>
      <c r="BT104" s="66"/>
      <c r="BU104" s="67"/>
      <c r="BV104" s="65"/>
      <c r="BW104" s="66"/>
      <c r="BX104" s="67"/>
      <c r="BY104" s="65"/>
      <c r="BZ104" s="66"/>
      <c r="CA104" s="67"/>
      <c r="CB104" s="65"/>
      <c r="CC104" s="66"/>
      <c r="CD104" s="67"/>
      <c r="CE104" s="65"/>
      <c r="CF104" s="66"/>
      <c r="CG104" s="67"/>
      <c r="CH104" s="65"/>
      <c r="CI104" s="66"/>
      <c r="CJ104" s="67"/>
      <c r="CK104" s="65"/>
      <c r="CL104" s="66"/>
      <c r="CM104" s="67"/>
      <c r="CN104" s="65"/>
      <c r="CO104" s="66"/>
      <c r="CP104" s="67"/>
      <c r="CQ104" s="65"/>
      <c r="CR104" s="66"/>
      <c r="CS104" s="67"/>
      <c r="CT104" s="65"/>
      <c r="CU104" s="66"/>
      <c r="CV104" s="67"/>
      <c r="CW104" s="65"/>
      <c r="CX104" s="66"/>
      <c r="CY104" s="67"/>
      <c r="CZ104" s="65">
        <v>5.3999999999999999E-2</v>
      </c>
      <c r="DA104" s="66"/>
      <c r="DB104" s="67"/>
      <c r="DC104" s="65">
        <v>0.7</v>
      </c>
      <c r="DD104" s="66"/>
      <c r="DE104" s="67"/>
      <c r="DF104" s="74">
        <v>249</v>
      </c>
      <c r="DG104" s="75"/>
      <c r="DH104" s="76"/>
      <c r="DI104" s="74">
        <f t="shared" si="3"/>
        <v>174.29999999999998</v>
      </c>
      <c r="DJ104" s="75"/>
      <c r="DK104" s="76"/>
      <c r="DL104" s="77"/>
      <c r="DM104" s="78"/>
      <c r="DN104" s="78"/>
      <c r="DO104" s="78"/>
      <c r="DP104" s="78"/>
      <c r="DQ104" s="78"/>
      <c r="DR104" s="78"/>
      <c r="DS104" s="78"/>
      <c r="DT104" s="78"/>
      <c r="DU104" s="79"/>
      <c r="DV104" s="77"/>
      <c r="DW104" s="78"/>
      <c r="DX104" s="78"/>
      <c r="DY104" s="78"/>
      <c r="DZ104" s="78"/>
      <c r="EA104" s="78"/>
      <c r="EB104" s="78"/>
      <c r="EC104" s="78"/>
      <c r="ED104" s="78"/>
      <c r="EE104" s="6"/>
      <c r="EF104" s="6"/>
      <c r="EG104" s="1"/>
      <c r="EH104" s="1"/>
      <c r="EI104" s="1"/>
      <c r="EJ104" s="1"/>
    </row>
    <row r="105" spans="1:140" x14ac:dyDescent="0.25">
      <c r="A105" s="80" t="s">
        <v>73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1"/>
      <c r="N105" s="62"/>
      <c r="O105" s="63"/>
      <c r="P105" s="63"/>
      <c r="Q105" s="63"/>
      <c r="R105" s="64"/>
      <c r="S105" s="62" t="s">
        <v>69</v>
      </c>
      <c r="T105" s="63"/>
      <c r="U105" s="63"/>
      <c r="V105" s="63"/>
      <c r="W105" s="63"/>
      <c r="X105" s="63"/>
      <c r="Y105" s="64"/>
      <c r="Z105" s="65"/>
      <c r="AA105" s="66"/>
      <c r="AB105" s="67"/>
      <c r="AC105" s="65"/>
      <c r="AD105" s="66"/>
      <c r="AE105" s="67"/>
      <c r="AF105" s="65"/>
      <c r="AG105" s="66"/>
      <c r="AH105" s="67"/>
      <c r="AI105" s="65"/>
      <c r="AJ105" s="66"/>
      <c r="AK105" s="67"/>
      <c r="AL105" s="65"/>
      <c r="AM105" s="66"/>
      <c r="AN105" s="67"/>
      <c r="AO105" s="65"/>
      <c r="AP105" s="66"/>
      <c r="AQ105" s="67"/>
      <c r="AR105" s="65"/>
      <c r="AS105" s="66"/>
      <c r="AT105" s="67"/>
      <c r="AU105" s="65"/>
      <c r="AV105" s="66"/>
      <c r="AW105" s="67"/>
      <c r="AX105" s="65"/>
      <c r="AY105" s="66"/>
      <c r="AZ105" s="67"/>
      <c r="BA105" s="65">
        <v>8.0000000000000002E-3</v>
      </c>
      <c r="BB105" s="66"/>
      <c r="BC105" s="67"/>
      <c r="BD105" s="65"/>
      <c r="BE105" s="66"/>
      <c r="BF105" s="67"/>
      <c r="BG105" s="65"/>
      <c r="BH105" s="66"/>
      <c r="BI105" s="67"/>
      <c r="BJ105" s="65"/>
      <c r="BK105" s="66"/>
      <c r="BL105" s="67"/>
      <c r="BM105" s="65"/>
      <c r="BN105" s="66"/>
      <c r="BO105" s="67"/>
      <c r="BP105" s="65"/>
      <c r="BQ105" s="66"/>
      <c r="BR105" s="67"/>
      <c r="BS105" s="65"/>
      <c r="BT105" s="66"/>
      <c r="BU105" s="67"/>
      <c r="BV105" s="65"/>
      <c r="BW105" s="66"/>
      <c r="BX105" s="67"/>
      <c r="BY105" s="65"/>
      <c r="BZ105" s="66"/>
      <c r="CA105" s="67"/>
      <c r="CB105" s="65"/>
      <c r="CC105" s="66"/>
      <c r="CD105" s="67"/>
      <c r="CE105" s="65"/>
      <c r="CF105" s="66"/>
      <c r="CG105" s="67"/>
      <c r="CH105" s="65"/>
      <c r="CI105" s="66"/>
      <c r="CJ105" s="67"/>
      <c r="CK105" s="65"/>
      <c r="CL105" s="66"/>
      <c r="CM105" s="67"/>
      <c r="CN105" s="65"/>
      <c r="CO105" s="66"/>
      <c r="CP105" s="67"/>
      <c r="CQ105" s="65"/>
      <c r="CR105" s="66"/>
      <c r="CS105" s="67"/>
      <c r="CT105" s="65"/>
      <c r="CU105" s="66"/>
      <c r="CV105" s="67"/>
      <c r="CW105" s="65"/>
      <c r="CX105" s="66"/>
      <c r="CY105" s="67"/>
      <c r="CZ105" s="65">
        <v>8.0000000000000002E-3</v>
      </c>
      <c r="DA105" s="66"/>
      <c r="DB105" s="67"/>
      <c r="DC105" s="65">
        <f>CZ105*AA78</f>
        <v>8.7999999999999995E-2</v>
      </c>
      <c r="DD105" s="66"/>
      <c r="DE105" s="67"/>
      <c r="DF105" s="74">
        <v>43</v>
      </c>
      <c r="DG105" s="75"/>
      <c r="DH105" s="76"/>
      <c r="DI105" s="74">
        <f t="shared" si="3"/>
        <v>3.7839999999999998</v>
      </c>
      <c r="DJ105" s="75"/>
      <c r="DK105" s="76"/>
      <c r="DL105" s="77"/>
      <c r="DM105" s="78"/>
      <c r="DN105" s="78"/>
      <c r="DO105" s="78"/>
      <c r="DP105" s="78"/>
      <c r="DQ105" s="78"/>
      <c r="DR105" s="78"/>
      <c r="DS105" s="78"/>
      <c r="DT105" s="78"/>
      <c r="DU105" s="79"/>
      <c r="DV105" s="77"/>
      <c r="DW105" s="78"/>
      <c r="DX105" s="78"/>
      <c r="DY105" s="78"/>
      <c r="DZ105" s="78"/>
      <c r="EA105" s="78"/>
      <c r="EB105" s="78"/>
      <c r="EC105" s="78"/>
      <c r="ED105" s="78"/>
      <c r="EE105" s="6"/>
      <c r="EF105" s="6"/>
      <c r="EG105" s="1"/>
      <c r="EH105" s="1"/>
      <c r="EI105" s="1"/>
      <c r="EJ105" s="1"/>
    </row>
    <row r="106" spans="1:140" x14ac:dyDescent="0.25">
      <c r="A106" s="80" t="s">
        <v>104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1"/>
      <c r="N106" s="62"/>
      <c r="O106" s="63"/>
      <c r="P106" s="63"/>
      <c r="Q106" s="63"/>
      <c r="R106" s="64"/>
      <c r="S106" s="62" t="s">
        <v>69</v>
      </c>
      <c r="T106" s="63"/>
      <c r="U106" s="63"/>
      <c r="V106" s="63"/>
      <c r="W106" s="63"/>
      <c r="X106" s="63"/>
      <c r="Y106" s="64"/>
      <c r="Z106" s="65"/>
      <c r="AA106" s="66"/>
      <c r="AB106" s="67"/>
      <c r="AC106" s="65"/>
      <c r="AD106" s="66"/>
      <c r="AE106" s="67"/>
      <c r="AF106" s="65"/>
      <c r="AG106" s="66"/>
      <c r="AH106" s="67"/>
      <c r="AI106" s="65">
        <v>8.0000000000000002E-3</v>
      </c>
      <c r="AJ106" s="66"/>
      <c r="AK106" s="67"/>
      <c r="AL106" s="65"/>
      <c r="AM106" s="66"/>
      <c r="AN106" s="67"/>
      <c r="AO106" s="65"/>
      <c r="AP106" s="66"/>
      <c r="AQ106" s="67"/>
      <c r="AR106" s="65"/>
      <c r="AS106" s="66"/>
      <c r="AT106" s="67"/>
      <c r="AU106" s="65"/>
      <c r="AV106" s="66"/>
      <c r="AW106" s="67"/>
      <c r="AX106" s="65"/>
      <c r="AY106" s="66"/>
      <c r="AZ106" s="67"/>
      <c r="BA106" s="65"/>
      <c r="BB106" s="66"/>
      <c r="BC106" s="67"/>
      <c r="BD106" s="65"/>
      <c r="BE106" s="66"/>
      <c r="BF106" s="67"/>
      <c r="BG106" s="65"/>
      <c r="BH106" s="66"/>
      <c r="BI106" s="67"/>
      <c r="BJ106" s="65"/>
      <c r="BK106" s="66"/>
      <c r="BL106" s="67"/>
      <c r="BM106" s="65"/>
      <c r="BN106" s="66"/>
      <c r="BO106" s="67"/>
      <c r="BP106" s="65"/>
      <c r="BQ106" s="66"/>
      <c r="BR106" s="67"/>
      <c r="BS106" s="65"/>
      <c r="BT106" s="66"/>
      <c r="BU106" s="67"/>
      <c r="BV106" s="65"/>
      <c r="BW106" s="66"/>
      <c r="BX106" s="67"/>
      <c r="BY106" s="65"/>
      <c r="BZ106" s="66"/>
      <c r="CA106" s="67"/>
      <c r="CB106" s="65"/>
      <c r="CC106" s="66"/>
      <c r="CD106" s="67"/>
      <c r="CE106" s="65"/>
      <c r="CF106" s="66"/>
      <c r="CG106" s="67"/>
      <c r="CH106" s="65"/>
      <c r="CI106" s="66"/>
      <c r="CJ106" s="67"/>
      <c r="CK106" s="65"/>
      <c r="CL106" s="66"/>
      <c r="CM106" s="67"/>
      <c r="CN106" s="65"/>
      <c r="CO106" s="66"/>
      <c r="CP106" s="67"/>
      <c r="CQ106" s="65"/>
      <c r="CR106" s="66"/>
      <c r="CS106" s="67"/>
      <c r="CT106" s="65"/>
      <c r="CU106" s="66"/>
      <c r="CV106" s="67"/>
      <c r="CW106" s="65"/>
      <c r="CX106" s="66"/>
      <c r="CY106" s="67"/>
      <c r="CZ106" s="65">
        <v>8.0000000000000002E-3</v>
      </c>
      <c r="DA106" s="66"/>
      <c r="DB106" s="67"/>
      <c r="DC106" s="65"/>
      <c r="DD106" s="66"/>
      <c r="DE106" s="67"/>
      <c r="DF106" s="74">
        <v>660</v>
      </c>
      <c r="DG106" s="75"/>
      <c r="DH106" s="76"/>
      <c r="DI106" s="74">
        <f t="shared" si="3"/>
        <v>0</v>
      </c>
      <c r="DJ106" s="75"/>
      <c r="DK106" s="76"/>
      <c r="DL106" s="77"/>
      <c r="DM106" s="78"/>
      <c r="DN106" s="78"/>
      <c r="DO106" s="78"/>
      <c r="DP106" s="78"/>
      <c r="DQ106" s="78"/>
      <c r="DR106" s="78"/>
      <c r="DS106" s="78"/>
      <c r="DT106" s="78"/>
      <c r="DU106" s="79"/>
      <c r="DV106" s="77"/>
      <c r="DW106" s="78"/>
      <c r="DX106" s="78"/>
      <c r="DY106" s="78"/>
      <c r="DZ106" s="78"/>
      <c r="EA106" s="78"/>
      <c r="EB106" s="78"/>
      <c r="EC106" s="78"/>
      <c r="ED106" s="78"/>
      <c r="EE106" s="6"/>
      <c r="EF106" s="6"/>
      <c r="EG106" s="1"/>
      <c r="EH106" s="1"/>
      <c r="EI106" s="1"/>
      <c r="EJ106" s="1"/>
    </row>
    <row r="107" spans="1:140" x14ac:dyDescent="0.25">
      <c r="A107" s="80" t="s">
        <v>52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1"/>
      <c r="N107" s="62"/>
      <c r="O107" s="63"/>
      <c r="P107" s="63"/>
      <c r="Q107" s="63"/>
      <c r="R107" s="64"/>
      <c r="S107" s="62" t="s">
        <v>69</v>
      </c>
      <c r="T107" s="63"/>
      <c r="U107" s="63"/>
      <c r="V107" s="63"/>
      <c r="W107" s="63"/>
      <c r="X107" s="63"/>
      <c r="Y107" s="64"/>
      <c r="Z107" s="65"/>
      <c r="AA107" s="66"/>
      <c r="AB107" s="67"/>
      <c r="AC107" s="65"/>
      <c r="AD107" s="66"/>
      <c r="AE107" s="67"/>
      <c r="AF107" s="65"/>
      <c r="AG107" s="66"/>
      <c r="AH107" s="67"/>
      <c r="AI107" s="65">
        <v>0.02</v>
      </c>
      <c r="AJ107" s="66"/>
      <c r="AK107" s="67"/>
      <c r="AL107" s="65"/>
      <c r="AM107" s="66"/>
      <c r="AN107" s="67"/>
      <c r="AO107" s="65"/>
      <c r="AP107" s="66"/>
      <c r="AQ107" s="67"/>
      <c r="AR107" s="65"/>
      <c r="AS107" s="66"/>
      <c r="AT107" s="67"/>
      <c r="AU107" s="65"/>
      <c r="AV107" s="66"/>
      <c r="AW107" s="67"/>
      <c r="AX107" s="65"/>
      <c r="AY107" s="66"/>
      <c r="AZ107" s="67"/>
      <c r="BA107" s="65"/>
      <c r="BB107" s="66"/>
      <c r="BC107" s="67"/>
      <c r="BD107" s="65">
        <v>8.9999999999999993E-3</v>
      </c>
      <c r="BE107" s="66"/>
      <c r="BF107" s="67"/>
      <c r="BG107" s="65"/>
      <c r="BH107" s="66"/>
      <c r="BI107" s="67"/>
      <c r="BJ107" s="65"/>
      <c r="BK107" s="66"/>
      <c r="BL107" s="67"/>
      <c r="BM107" s="83">
        <v>0.04</v>
      </c>
      <c r="BN107" s="84"/>
      <c r="BO107" s="85"/>
      <c r="BP107" s="65"/>
      <c r="BQ107" s="66"/>
      <c r="BR107" s="67"/>
      <c r="BS107" s="65"/>
      <c r="BT107" s="66"/>
      <c r="BU107" s="67"/>
      <c r="BV107" s="65"/>
      <c r="BW107" s="66"/>
      <c r="BX107" s="67"/>
      <c r="BY107" s="65"/>
      <c r="BZ107" s="66"/>
      <c r="CA107" s="67"/>
      <c r="CB107" s="65"/>
      <c r="CC107" s="66"/>
      <c r="CD107" s="67"/>
      <c r="CE107" s="65"/>
      <c r="CF107" s="66"/>
      <c r="CG107" s="67"/>
      <c r="CH107" s="65"/>
      <c r="CI107" s="66"/>
      <c r="CJ107" s="67"/>
      <c r="CK107" s="65"/>
      <c r="CL107" s="66"/>
      <c r="CM107" s="67"/>
      <c r="CN107" s="65"/>
      <c r="CO107" s="66"/>
      <c r="CP107" s="67"/>
      <c r="CQ107" s="65"/>
      <c r="CR107" s="66"/>
      <c r="CS107" s="67"/>
      <c r="CT107" s="65"/>
      <c r="CU107" s="66"/>
      <c r="CV107" s="67"/>
      <c r="CW107" s="65"/>
      <c r="CX107" s="66"/>
      <c r="CY107" s="67"/>
      <c r="CZ107" s="65">
        <v>6.9000000000000006E-2</v>
      </c>
      <c r="DA107" s="66"/>
      <c r="DB107" s="67"/>
      <c r="DC107" s="65">
        <f>Z88*CZ107</f>
        <v>0.75900000000000012</v>
      </c>
      <c r="DD107" s="66"/>
      <c r="DE107" s="67"/>
      <c r="DF107" s="74">
        <v>63</v>
      </c>
      <c r="DG107" s="75"/>
      <c r="DH107" s="76"/>
      <c r="DI107" s="74">
        <f t="shared" si="3"/>
        <v>47.817000000000007</v>
      </c>
      <c r="DJ107" s="75"/>
      <c r="DK107" s="76"/>
      <c r="DL107" s="77"/>
      <c r="DM107" s="78"/>
      <c r="DN107" s="78"/>
      <c r="DO107" s="78"/>
      <c r="DP107" s="78"/>
      <c r="DQ107" s="78"/>
      <c r="DR107" s="78"/>
      <c r="DS107" s="78"/>
      <c r="DT107" s="78"/>
      <c r="DU107" s="79"/>
      <c r="DV107" s="77"/>
      <c r="DW107" s="78"/>
      <c r="DX107" s="78"/>
      <c r="DY107" s="78"/>
      <c r="DZ107" s="78"/>
      <c r="EA107" s="78"/>
      <c r="EB107" s="78"/>
      <c r="EC107" s="78"/>
      <c r="ED107" s="78"/>
      <c r="EE107" s="6"/>
      <c r="EF107" s="6"/>
      <c r="EG107" s="1"/>
      <c r="EH107" s="1"/>
      <c r="EI107" s="1"/>
      <c r="EJ107" s="1"/>
    </row>
    <row r="108" spans="1:140" x14ac:dyDescent="0.25">
      <c r="A108" s="80" t="s">
        <v>99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1"/>
      <c r="N108" s="62"/>
      <c r="O108" s="63"/>
      <c r="P108" s="63"/>
      <c r="Q108" s="63"/>
      <c r="R108" s="64"/>
      <c r="S108" s="62" t="s">
        <v>69</v>
      </c>
      <c r="T108" s="63"/>
      <c r="U108" s="63"/>
      <c r="V108" s="63"/>
      <c r="W108" s="63"/>
      <c r="X108" s="63"/>
      <c r="Y108" s="64"/>
      <c r="Z108" s="65"/>
      <c r="AA108" s="66"/>
      <c r="AB108" s="67"/>
      <c r="AC108" s="65"/>
      <c r="AD108" s="66"/>
      <c r="AE108" s="67"/>
      <c r="AF108" s="65"/>
      <c r="AG108" s="66"/>
      <c r="AH108" s="67"/>
      <c r="AI108" s="65"/>
      <c r="AJ108" s="66"/>
      <c r="AK108" s="67"/>
      <c r="AL108" s="65"/>
      <c r="AM108" s="66"/>
      <c r="AN108" s="67"/>
      <c r="AO108" s="65"/>
      <c r="AP108" s="66"/>
      <c r="AQ108" s="67"/>
      <c r="AR108" s="65"/>
      <c r="AS108" s="66"/>
      <c r="AT108" s="67"/>
      <c r="AU108" s="65"/>
      <c r="AV108" s="66"/>
      <c r="AW108" s="67"/>
      <c r="AX108" s="65"/>
      <c r="AY108" s="66"/>
      <c r="AZ108" s="67"/>
      <c r="BA108" s="65"/>
      <c r="BB108" s="66"/>
      <c r="BC108" s="67"/>
      <c r="BD108" s="65"/>
      <c r="BE108" s="66"/>
      <c r="BF108" s="67"/>
      <c r="BG108" s="65"/>
      <c r="BH108" s="66"/>
      <c r="BI108" s="67"/>
      <c r="BJ108" s="65"/>
      <c r="BK108" s="66"/>
      <c r="BL108" s="67"/>
      <c r="BM108" s="65"/>
      <c r="BN108" s="66"/>
      <c r="BO108" s="67"/>
      <c r="BP108" s="65"/>
      <c r="BQ108" s="66"/>
      <c r="BR108" s="67"/>
      <c r="BS108" s="65"/>
      <c r="BT108" s="66"/>
      <c r="BU108" s="67"/>
      <c r="BV108" s="65"/>
      <c r="BW108" s="66"/>
      <c r="BX108" s="67"/>
      <c r="BY108" s="65"/>
      <c r="BZ108" s="66"/>
      <c r="CA108" s="67"/>
      <c r="CB108" s="65">
        <v>4.0000000000000001E-3</v>
      </c>
      <c r="CC108" s="66"/>
      <c r="CD108" s="67"/>
      <c r="CE108" s="65"/>
      <c r="CF108" s="66"/>
      <c r="CG108" s="67"/>
      <c r="CH108" s="65"/>
      <c r="CI108" s="66"/>
      <c r="CJ108" s="67"/>
      <c r="CK108" s="65"/>
      <c r="CL108" s="66"/>
      <c r="CM108" s="67"/>
      <c r="CN108" s="65"/>
      <c r="CO108" s="66"/>
      <c r="CP108" s="67"/>
      <c r="CQ108" s="65"/>
      <c r="CR108" s="66"/>
      <c r="CS108" s="67"/>
      <c r="CT108" s="65"/>
      <c r="CU108" s="66"/>
      <c r="CV108" s="67"/>
      <c r="CW108" s="65"/>
      <c r="CX108" s="66"/>
      <c r="CY108" s="67"/>
      <c r="CZ108" s="65">
        <v>4.0000000000000001E-3</v>
      </c>
      <c r="DA108" s="66"/>
      <c r="DB108" s="67"/>
      <c r="DC108" s="65">
        <v>2.5000000000000001E-2</v>
      </c>
      <c r="DD108" s="66"/>
      <c r="DE108" s="67"/>
      <c r="DF108" s="74"/>
      <c r="DG108" s="75"/>
      <c r="DH108" s="76"/>
      <c r="DI108" s="74">
        <f t="shared" si="3"/>
        <v>0</v>
      </c>
      <c r="DJ108" s="75"/>
      <c r="DK108" s="76"/>
      <c r="DL108" s="77"/>
      <c r="DM108" s="78"/>
      <c r="DN108" s="78"/>
      <c r="DO108" s="78"/>
      <c r="DP108" s="78"/>
      <c r="DQ108" s="78"/>
      <c r="DR108" s="78"/>
      <c r="DS108" s="78"/>
      <c r="DT108" s="78"/>
      <c r="DU108" s="79"/>
      <c r="DV108" s="77"/>
      <c r="DW108" s="78"/>
      <c r="DX108" s="78"/>
      <c r="DY108" s="78"/>
      <c r="DZ108" s="78"/>
      <c r="EA108" s="78"/>
      <c r="EB108" s="78"/>
      <c r="EC108" s="78"/>
      <c r="ED108" s="78"/>
      <c r="EE108" s="6"/>
      <c r="EF108" s="6"/>
      <c r="EG108" s="1"/>
      <c r="EH108" s="1"/>
      <c r="EI108" s="1"/>
      <c r="EJ108" s="1"/>
    </row>
    <row r="109" spans="1:140" x14ac:dyDescent="0.25">
      <c r="A109" s="80" t="s">
        <v>105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1"/>
      <c r="N109" s="62"/>
      <c r="O109" s="63"/>
      <c r="P109" s="63"/>
      <c r="Q109" s="63"/>
      <c r="R109" s="64"/>
      <c r="S109" s="62" t="s">
        <v>69</v>
      </c>
      <c r="T109" s="63"/>
      <c r="U109" s="63"/>
      <c r="V109" s="63"/>
      <c r="W109" s="63"/>
      <c r="X109" s="63"/>
      <c r="Y109" s="64"/>
      <c r="Z109" s="65"/>
      <c r="AA109" s="66"/>
      <c r="AB109" s="67"/>
      <c r="AC109" s="65"/>
      <c r="AD109" s="66"/>
      <c r="AE109" s="67"/>
      <c r="AF109" s="65"/>
      <c r="AG109" s="66"/>
      <c r="AH109" s="67"/>
      <c r="AI109" s="65"/>
      <c r="AJ109" s="66"/>
      <c r="AK109" s="67"/>
      <c r="AL109" s="65"/>
      <c r="AM109" s="66"/>
      <c r="AN109" s="67"/>
      <c r="AO109" s="65">
        <v>2E-3</v>
      </c>
      <c r="AP109" s="66"/>
      <c r="AQ109" s="67"/>
      <c r="AR109" s="65"/>
      <c r="AS109" s="66"/>
      <c r="AT109" s="67"/>
      <c r="AU109" s="65"/>
      <c r="AV109" s="66"/>
      <c r="AW109" s="67"/>
      <c r="AX109" s="65"/>
      <c r="AY109" s="66"/>
      <c r="AZ109" s="67"/>
      <c r="BA109" s="65"/>
      <c r="BB109" s="66"/>
      <c r="BC109" s="67"/>
      <c r="BD109" s="65"/>
      <c r="BE109" s="66"/>
      <c r="BF109" s="67"/>
      <c r="BG109" s="65"/>
      <c r="BH109" s="66"/>
      <c r="BI109" s="67"/>
      <c r="BJ109" s="65"/>
      <c r="BK109" s="66"/>
      <c r="BL109" s="67"/>
      <c r="BM109" s="65"/>
      <c r="BN109" s="66"/>
      <c r="BO109" s="67"/>
      <c r="BP109" s="65"/>
      <c r="BQ109" s="66"/>
      <c r="BR109" s="67"/>
      <c r="BS109" s="65"/>
      <c r="BT109" s="66"/>
      <c r="BU109" s="67"/>
      <c r="BV109" s="65"/>
      <c r="BW109" s="66"/>
      <c r="BX109" s="67"/>
      <c r="BY109" s="65"/>
      <c r="BZ109" s="66"/>
      <c r="CA109" s="67"/>
      <c r="CB109" s="65"/>
      <c r="CC109" s="66"/>
      <c r="CD109" s="67"/>
      <c r="CE109" s="65"/>
      <c r="CF109" s="66"/>
      <c r="CG109" s="67"/>
      <c r="CH109" s="65"/>
      <c r="CI109" s="66"/>
      <c r="CJ109" s="67"/>
      <c r="CK109" s="65"/>
      <c r="CL109" s="66"/>
      <c r="CM109" s="67"/>
      <c r="CN109" s="65"/>
      <c r="CO109" s="66"/>
      <c r="CP109" s="67"/>
      <c r="CQ109" s="65"/>
      <c r="CR109" s="66"/>
      <c r="CS109" s="67"/>
      <c r="CT109" s="65"/>
      <c r="CU109" s="66"/>
      <c r="CV109" s="67"/>
      <c r="CW109" s="65"/>
      <c r="CX109" s="66"/>
      <c r="CY109" s="67"/>
      <c r="CZ109" s="65">
        <v>2E-3</v>
      </c>
      <c r="DA109" s="66"/>
      <c r="DB109" s="67"/>
      <c r="DC109" s="65">
        <f>CZ109*AA78</f>
        <v>2.1999999999999999E-2</v>
      </c>
      <c r="DD109" s="66"/>
      <c r="DE109" s="67"/>
      <c r="DF109" s="74">
        <v>630</v>
      </c>
      <c r="DG109" s="75"/>
      <c r="DH109" s="76"/>
      <c r="DI109" s="74">
        <f t="shared" si="3"/>
        <v>13.86</v>
      </c>
      <c r="DJ109" s="75"/>
      <c r="DK109" s="76"/>
      <c r="DL109" s="77"/>
      <c r="DM109" s="78"/>
      <c r="DN109" s="78"/>
      <c r="DO109" s="78"/>
      <c r="DP109" s="78"/>
      <c r="DQ109" s="78"/>
      <c r="DR109" s="78"/>
      <c r="DS109" s="78"/>
      <c r="DT109" s="78"/>
      <c r="DU109" s="79"/>
      <c r="DV109" s="77"/>
      <c r="DW109" s="78"/>
      <c r="DX109" s="78"/>
      <c r="DY109" s="78"/>
      <c r="DZ109" s="78"/>
      <c r="EA109" s="78"/>
      <c r="EB109" s="78"/>
      <c r="EC109" s="78"/>
      <c r="ED109" s="78"/>
      <c r="EE109" s="6"/>
      <c r="EF109" s="6"/>
      <c r="EG109" s="1"/>
      <c r="EH109" s="1"/>
      <c r="EI109" s="1"/>
      <c r="EJ109" s="1"/>
    </row>
    <row r="110" spans="1:140" x14ac:dyDescent="0.25">
      <c r="A110" s="80" t="s">
        <v>111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1"/>
      <c r="N110" s="62"/>
      <c r="O110" s="63"/>
      <c r="P110" s="63"/>
      <c r="Q110" s="63"/>
      <c r="R110" s="64"/>
      <c r="S110" s="62" t="s">
        <v>69</v>
      </c>
      <c r="T110" s="63"/>
      <c r="U110" s="63"/>
      <c r="V110" s="63"/>
      <c r="W110" s="63"/>
      <c r="X110" s="63"/>
      <c r="Y110" s="64"/>
      <c r="Z110" s="65"/>
      <c r="AA110" s="66"/>
      <c r="AB110" s="67"/>
      <c r="AC110" s="65"/>
      <c r="AD110" s="66"/>
      <c r="AE110" s="67"/>
      <c r="AF110" s="65"/>
      <c r="AG110" s="66"/>
      <c r="AH110" s="67"/>
      <c r="AI110" s="65"/>
      <c r="AJ110" s="66"/>
      <c r="AK110" s="67"/>
      <c r="AL110" s="65"/>
      <c r="AM110" s="66"/>
      <c r="AN110" s="67"/>
      <c r="AO110" s="65"/>
      <c r="AP110" s="66"/>
      <c r="AQ110" s="67"/>
      <c r="AR110" s="65"/>
      <c r="AS110" s="66"/>
      <c r="AT110" s="67"/>
      <c r="AU110" s="65"/>
      <c r="AV110" s="66"/>
      <c r="AW110" s="67"/>
      <c r="AX110" s="65"/>
      <c r="AY110" s="66"/>
      <c r="AZ110" s="67"/>
      <c r="BA110" s="65"/>
      <c r="BB110" s="66"/>
      <c r="BC110" s="67"/>
      <c r="BD110" s="65">
        <v>5.0000000000000001E-3</v>
      </c>
      <c r="BE110" s="66"/>
      <c r="BF110" s="67"/>
      <c r="BG110" s="65"/>
      <c r="BH110" s="66"/>
      <c r="BI110" s="67"/>
      <c r="BJ110" s="65"/>
      <c r="BK110" s="66"/>
      <c r="BL110" s="67"/>
      <c r="BM110" s="65"/>
      <c r="BN110" s="66"/>
      <c r="BO110" s="67"/>
      <c r="BP110" s="65"/>
      <c r="BQ110" s="66"/>
      <c r="BR110" s="67"/>
      <c r="BS110" s="65"/>
      <c r="BT110" s="66"/>
      <c r="BU110" s="67"/>
      <c r="BV110" s="65"/>
      <c r="BW110" s="66"/>
      <c r="BX110" s="67"/>
      <c r="BY110" s="65"/>
      <c r="BZ110" s="66"/>
      <c r="CA110" s="67"/>
      <c r="CB110" s="65"/>
      <c r="CC110" s="66"/>
      <c r="CD110" s="67"/>
      <c r="CE110" s="65"/>
      <c r="CF110" s="66"/>
      <c r="CG110" s="67"/>
      <c r="CH110" s="65"/>
      <c r="CI110" s="66"/>
      <c r="CJ110" s="67"/>
      <c r="CK110" s="65"/>
      <c r="CL110" s="66"/>
      <c r="CM110" s="67"/>
      <c r="CN110" s="65"/>
      <c r="CO110" s="66"/>
      <c r="CP110" s="67"/>
      <c r="CQ110" s="65"/>
      <c r="CR110" s="66"/>
      <c r="CS110" s="67"/>
      <c r="CT110" s="65"/>
      <c r="CU110" s="66"/>
      <c r="CV110" s="67"/>
      <c r="CW110" s="65"/>
      <c r="CX110" s="66"/>
      <c r="CY110" s="67"/>
      <c r="CZ110" s="65">
        <v>5.0000000000000001E-3</v>
      </c>
      <c r="DA110" s="66"/>
      <c r="DB110" s="67"/>
      <c r="DC110" s="65">
        <f>CZ110*AA78</f>
        <v>5.5E-2</v>
      </c>
      <c r="DD110" s="66"/>
      <c r="DE110" s="67"/>
      <c r="DF110" s="74">
        <v>100</v>
      </c>
      <c r="DG110" s="75"/>
      <c r="DH110" s="76"/>
      <c r="DI110" s="74">
        <f t="shared" si="3"/>
        <v>5.5</v>
      </c>
      <c r="DJ110" s="75"/>
      <c r="DK110" s="76"/>
      <c r="DL110" s="77"/>
      <c r="DM110" s="78"/>
      <c r="DN110" s="78"/>
      <c r="DO110" s="78"/>
      <c r="DP110" s="78"/>
      <c r="DQ110" s="78"/>
      <c r="DR110" s="78"/>
      <c r="DS110" s="78"/>
      <c r="DT110" s="78"/>
      <c r="DU110" s="79"/>
      <c r="DV110" s="77"/>
      <c r="DW110" s="78"/>
      <c r="DX110" s="78"/>
      <c r="DY110" s="78"/>
      <c r="DZ110" s="78"/>
      <c r="EA110" s="78"/>
      <c r="EB110" s="78"/>
      <c r="EC110" s="78"/>
      <c r="ED110" s="78"/>
      <c r="EE110" s="6"/>
      <c r="EF110" s="6"/>
      <c r="EG110" s="1"/>
      <c r="EH110" s="1"/>
      <c r="EI110" s="1"/>
      <c r="EJ110" s="1"/>
    </row>
    <row r="111" spans="1:140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1"/>
      <c r="N111" s="62"/>
      <c r="O111" s="63"/>
      <c r="P111" s="63"/>
      <c r="Q111" s="63"/>
      <c r="R111" s="64"/>
      <c r="S111" s="62"/>
      <c r="T111" s="63"/>
      <c r="U111" s="63"/>
      <c r="V111" s="63"/>
      <c r="W111" s="63"/>
      <c r="X111" s="63"/>
      <c r="Y111" s="64"/>
      <c r="Z111" s="65"/>
      <c r="AA111" s="66"/>
      <c r="AB111" s="67"/>
      <c r="AC111" s="65"/>
      <c r="AD111" s="66"/>
      <c r="AE111" s="67"/>
      <c r="AF111" s="65"/>
      <c r="AG111" s="66"/>
      <c r="AH111" s="67"/>
      <c r="AI111" s="65"/>
      <c r="AJ111" s="66"/>
      <c r="AK111" s="67"/>
      <c r="AL111" s="65"/>
      <c r="AM111" s="66"/>
      <c r="AN111" s="67"/>
      <c r="AO111" s="65"/>
      <c r="AP111" s="66"/>
      <c r="AQ111" s="67"/>
      <c r="AR111" s="65"/>
      <c r="AS111" s="66"/>
      <c r="AT111" s="67"/>
      <c r="AU111" s="65"/>
      <c r="AV111" s="66"/>
      <c r="AW111" s="67"/>
      <c r="AX111" s="65"/>
      <c r="AY111" s="66"/>
      <c r="AZ111" s="67"/>
      <c r="BA111" s="65"/>
      <c r="BB111" s="66"/>
      <c r="BC111" s="67"/>
      <c r="BD111" s="65"/>
      <c r="BE111" s="66"/>
      <c r="BF111" s="67"/>
      <c r="BG111" s="65"/>
      <c r="BH111" s="66"/>
      <c r="BI111" s="67"/>
      <c r="BJ111" s="65"/>
      <c r="BK111" s="66"/>
      <c r="BL111" s="67"/>
      <c r="BM111" s="83"/>
      <c r="BN111" s="84"/>
      <c r="BO111" s="85"/>
      <c r="BP111" s="65"/>
      <c r="BQ111" s="66"/>
      <c r="BR111" s="67"/>
      <c r="BS111" s="65"/>
      <c r="BT111" s="66"/>
      <c r="BU111" s="67"/>
      <c r="BV111" s="65"/>
      <c r="BW111" s="66"/>
      <c r="BX111" s="67"/>
      <c r="BY111" s="65"/>
      <c r="BZ111" s="66"/>
      <c r="CA111" s="67"/>
      <c r="CB111" s="65"/>
      <c r="CC111" s="66"/>
      <c r="CD111" s="67"/>
      <c r="CE111" s="65"/>
      <c r="CF111" s="66"/>
      <c r="CG111" s="67"/>
      <c r="CH111" s="65"/>
      <c r="CI111" s="66"/>
      <c r="CJ111" s="67"/>
      <c r="CK111" s="65"/>
      <c r="CL111" s="66"/>
      <c r="CM111" s="67"/>
      <c r="CN111" s="65"/>
      <c r="CO111" s="66"/>
      <c r="CP111" s="67"/>
      <c r="CQ111" s="65"/>
      <c r="CR111" s="66"/>
      <c r="CS111" s="67"/>
      <c r="CT111" s="65"/>
      <c r="CU111" s="66"/>
      <c r="CV111" s="67"/>
      <c r="CW111" s="65"/>
      <c r="CX111" s="66"/>
      <c r="CY111" s="67"/>
      <c r="CZ111" s="65"/>
      <c r="DA111" s="66"/>
      <c r="DB111" s="67"/>
      <c r="DC111" s="65"/>
      <c r="DD111" s="66"/>
      <c r="DE111" s="67"/>
      <c r="DF111" s="74"/>
      <c r="DG111" s="75"/>
      <c r="DH111" s="76"/>
      <c r="DI111" s="74"/>
      <c r="DJ111" s="75"/>
      <c r="DK111" s="76"/>
      <c r="DL111" s="77"/>
      <c r="DM111" s="78"/>
      <c r="DN111" s="78"/>
      <c r="DO111" s="78"/>
      <c r="DP111" s="78"/>
      <c r="DQ111" s="78"/>
      <c r="DR111" s="78"/>
      <c r="DS111" s="78"/>
      <c r="DT111" s="78"/>
      <c r="DU111" s="79"/>
      <c r="DV111" s="77"/>
      <c r="DW111" s="78"/>
      <c r="DX111" s="78"/>
      <c r="DY111" s="78"/>
      <c r="DZ111" s="78"/>
      <c r="EA111" s="78"/>
      <c r="EB111" s="78"/>
      <c r="EC111" s="78"/>
      <c r="ED111" s="78"/>
      <c r="EE111" s="6"/>
      <c r="EF111" s="6"/>
      <c r="EG111" s="1"/>
      <c r="EH111" s="1"/>
      <c r="EI111" s="1"/>
      <c r="EJ111" s="1"/>
    </row>
    <row r="112" spans="1:140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1"/>
      <c r="N112" s="62"/>
      <c r="O112" s="63"/>
      <c r="P112" s="63"/>
      <c r="Q112" s="63"/>
      <c r="R112" s="64"/>
      <c r="S112" s="62"/>
      <c r="T112" s="63"/>
      <c r="U112" s="63"/>
      <c r="V112" s="63"/>
      <c r="W112" s="63"/>
      <c r="X112" s="63"/>
      <c r="Y112" s="64"/>
      <c r="Z112" s="65"/>
      <c r="AA112" s="66"/>
      <c r="AB112" s="67"/>
      <c r="AC112" s="65"/>
      <c r="AD112" s="66"/>
      <c r="AE112" s="67"/>
      <c r="AF112" s="65"/>
      <c r="AG112" s="66"/>
      <c r="AH112" s="67"/>
      <c r="AI112" s="65"/>
      <c r="AJ112" s="66"/>
      <c r="AK112" s="67"/>
      <c r="AL112" s="65"/>
      <c r="AM112" s="66"/>
      <c r="AN112" s="67"/>
      <c r="AO112" s="83"/>
      <c r="AP112" s="84"/>
      <c r="AQ112" s="85"/>
      <c r="AR112" s="65"/>
      <c r="AS112" s="66"/>
      <c r="AT112" s="67"/>
      <c r="AU112" s="65"/>
      <c r="AV112" s="66"/>
      <c r="AW112" s="67"/>
      <c r="AX112" s="65"/>
      <c r="AY112" s="66"/>
      <c r="AZ112" s="67"/>
      <c r="BA112" s="65"/>
      <c r="BB112" s="66"/>
      <c r="BC112" s="67"/>
      <c r="BD112" s="65"/>
      <c r="BE112" s="66"/>
      <c r="BF112" s="67"/>
      <c r="BG112" s="65"/>
      <c r="BH112" s="66"/>
      <c r="BI112" s="67"/>
      <c r="BJ112" s="65"/>
      <c r="BK112" s="66"/>
      <c r="BL112" s="67"/>
      <c r="BM112" s="65"/>
      <c r="BN112" s="66"/>
      <c r="BO112" s="67"/>
      <c r="BP112" s="65"/>
      <c r="BQ112" s="66"/>
      <c r="BR112" s="67"/>
      <c r="BS112" s="65"/>
      <c r="BT112" s="66"/>
      <c r="BU112" s="67"/>
      <c r="BV112" s="65"/>
      <c r="BW112" s="66"/>
      <c r="BX112" s="67"/>
      <c r="BY112" s="65"/>
      <c r="BZ112" s="66"/>
      <c r="CA112" s="67"/>
      <c r="CB112" s="65"/>
      <c r="CC112" s="66"/>
      <c r="CD112" s="67"/>
      <c r="CE112" s="65"/>
      <c r="CF112" s="66"/>
      <c r="CG112" s="67"/>
      <c r="CH112" s="65"/>
      <c r="CI112" s="66"/>
      <c r="CJ112" s="67"/>
      <c r="CK112" s="65"/>
      <c r="CL112" s="66"/>
      <c r="CM112" s="67"/>
      <c r="CN112" s="65"/>
      <c r="CO112" s="66"/>
      <c r="CP112" s="67"/>
      <c r="CQ112" s="65"/>
      <c r="CR112" s="66"/>
      <c r="CS112" s="67"/>
      <c r="CT112" s="65"/>
      <c r="CU112" s="66"/>
      <c r="CV112" s="67"/>
      <c r="CW112" s="65"/>
      <c r="CX112" s="66"/>
      <c r="CY112" s="67"/>
      <c r="CZ112" s="86"/>
      <c r="DA112" s="87"/>
      <c r="DB112" s="88"/>
      <c r="DC112" s="65"/>
      <c r="DD112" s="66"/>
      <c r="DE112" s="67"/>
      <c r="DF112" s="74"/>
      <c r="DG112" s="75"/>
      <c r="DH112" s="76"/>
      <c r="DI112" s="74"/>
      <c r="DJ112" s="75"/>
      <c r="DK112" s="76"/>
      <c r="DL112" s="77"/>
      <c r="DM112" s="78"/>
      <c r="DN112" s="78"/>
      <c r="DO112" s="78"/>
      <c r="DP112" s="78"/>
      <c r="DQ112" s="78"/>
      <c r="DR112" s="78"/>
      <c r="DS112" s="78"/>
      <c r="DT112" s="78"/>
      <c r="DU112" s="79"/>
      <c r="DV112" s="77"/>
      <c r="DW112" s="78"/>
      <c r="DX112" s="78"/>
      <c r="DY112" s="78"/>
      <c r="DZ112" s="78"/>
      <c r="EA112" s="78"/>
      <c r="EB112" s="78"/>
      <c r="EC112" s="78"/>
      <c r="ED112" s="78"/>
      <c r="EE112" s="6"/>
      <c r="EF112" s="6"/>
      <c r="EG112" s="1"/>
      <c r="EH112" s="1"/>
      <c r="EI112" s="1"/>
      <c r="EJ112" s="1"/>
    </row>
    <row r="113" spans="1:140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1"/>
      <c r="N113" s="62"/>
      <c r="O113" s="63"/>
      <c r="P113" s="63"/>
      <c r="Q113" s="63"/>
      <c r="R113" s="64"/>
      <c r="S113" s="62"/>
      <c r="T113" s="63"/>
      <c r="U113" s="63"/>
      <c r="V113" s="63"/>
      <c r="W113" s="63"/>
      <c r="X113" s="63"/>
      <c r="Y113" s="64"/>
      <c r="Z113" s="65"/>
      <c r="AA113" s="66"/>
      <c r="AB113" s="67"/>
      <c r="AC113" s="65"/>
      <c r="AD113" s="66"/>
      <c r="AE113" s="67"/>
      <c r="AF113" s="65"/>
      <c r="AG113" s="66"/>
      <c r="AH113" s="67"/>
      <c r="AI113" s="65"/>
      <c r="AJ113" s="66"/>
      <c r="AK113" s="67"/>
      <c r="AL113" s="65"/>
      <c r="AM113" s="66"/>
      <c r="AN113" s="67"/>
      <c r="AO113" s="65"/>
      <c r="AP113" s="66"/>
      <c r="AQ113" s="67"/>
      <c r="AR113" s="65"/>
      <c r="AS113" s="66"/>
      <c r="AT113" s="67"/>
      <c r="AU113" s="65"/>
      <c r="AV113" s="66"/>
      <c r="AW113" s="67"/>
      <c r="AX113" s="65"/>
      <c r="AY113" s="66"/>
      <c r="AZ113" s="67"/>
      <c r="BA113" s="65"/>
      <c r="BB113" s="66"/>
      <c r="BC113" s="67"/>
      <c r="BD113" s="65"/>
      <c r="BE113" s="66"/>
      <c r="BF113" s="67"/>
      <c r="BG113" s="83"/>
      <c r="BH113" s="84"/>
      <c r="BI113" s="85"/>
      <c r="BJ113" s="65"/>
      <c r="BK113" s="66"/>
      <c r="BL113" s="67"/>
      <c r="BM113" s="65"/>
      <c r="BN113" s="66"/>
      <c r="BO113" s="67"/>
      <c r="BP113" s="65"/>
      <c r="BQ113" s="66"/>
      <c r="BR113" s="67"/>
      <c r="BS113" s="65"/>
      <c r="BT113" s="66"/>
      <c r="BU113" s="67"/>
      <c r="BV113" s="65"/>
      <c r="BW113" s="66"/>
      <c r="BX113" s="67"/>
      <c r="BY113" s="65"/>
      <c r="BZ113" s="66"/>
      <c r="CA113" s="67"/>
      <c r="CB113" s="65"/>
      <c r="CC113" s="66"/>
      <c r="CD113" s="67"/>
      <c r="CE113" s="65"/>
      <c r="CF113" s="66"/>
      <c r="CG113" s="67"/>
      <c r="CH113" s="65"/>
      <c r="CI113" s="66"/>
      <c r="CJ113" s="67"/>
      <c r="CK113" s="65"/>
      <c r="CL113" s="66"/>
      <c r="CM113" s="67"/>
      <c r="CN113" s="65"/>
      <c r="CO113" s="66"/>
      <c r="CP113" s="67"/>
      <c r="CQ113" s="65"/>
      <c r="CR113" s="66"/>
      <c r="CS113" s="67"/>
      <c r="CT113" s="65"/>
      <c r="CU113" s="66"/>
      <c r="CV113" s="67"/>
      <c r="CW113" s="65"/>
      <c r="CX113" s="66"/>
      <c r="CY113" s="67"/>
      <c r="CZ113" s="65"/>
      <c r="DA113" s="66"/>
      <c r="DB113" s="67"/>
      <c r="DC113" s="65"/>
      <c r="DD113" s="66"/>
      <c r="DE113" s="67"/>
      <c r="DF113" s="74"/>
      <c r="DG113" s="75"/>
      <c r="DH113" s="76"/>
      <c r="DI113" s="74"/>
      <c r="DJ113" s="75"/>
      <c r="DK113" s="76"/>
      <c r="DL113" s="77"/>
      <c r="DM113" s="78"/>
      <c r="DN113" s="78"/>
      <c r="DO113" s="78"/>
      <c r="DP113" s="78"/>
      <c r="DQ113" s="78"/>
      <c r="DR113" s="78"/>
      <c r="DS113" s="78"/>
      <c r="DT113" s="78"/>
      <c r="DU113" s="79"/>
      <c r="DV113" s="77"/>
      <c r="DW113" s="78"/>
      <c r="DX113" s="78"/>
      <c r="DY113" s="78"/>
      <c r="DZ113" s="78"/>
      <c r="EA113" s="78"/>
      <c r="EB113" s="78"/>
      <c r="EC113" s="78"/>
      <c r="ED113" s="78"/>
      <c r="EE113" s="6"/>
      <c r="EF113" s="6"/>
      <c r="EG113" s="1"/>
      <c r="EH113" s="1"/>
      <c r="EI113" s="1"/>
      <c r="EJ113" s="1"/>
    </row>
    <row r="114" spans="1:140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1"/>
      <c r="N114" s="62"/>
      <c r="O114" s="63"/>
      <c r="P114" s="63"/>
      <c r="Q114" s="63"/>
      <c r="R114" s="64"/>
      <c r="S114" s="62"/>
      <c r="T114" s="63"/>
      <c r="U114" s="63"/>
      <c r="V114" s="63"/>
      <c r="W114" s="63"/>
      <c r="X114" s="63"/>
      <c r="Y114" s="64"/>
      <c r="Z114" s="65"/>
      <c r="AA114" s="66"/>
      <c r="AB114" s="67"/>
      <c r="AC114" s="65"/>
      <c r="AD114" s="66"/>
      <c r="AE114" s="67"/>
      <c r="AF114" s="65"/>
      <c r="AG114" s="66"/>
      <c r="AH114" s="67"/>
      <c r="AI114" s="65"/>
      <c r="AJ114" s="66"/>
      <c r="AK114" s="67"/>
      <c r="AL114" s="65"/>
      <c r="AM114" s="66"/>
      <c r="AN114" s="67"/>
      <c r="AO114" s="65"/>
      <c r="AP114" s="66"/>
      <c r="AQ114" s="67"/>
      <c r="AR114" s="65"/>
      <c r="AS114" s="66"/>
      <c r="AT114" s="67"/>
      <c r="AU114" s="65"/>
      <c r="AV114" s="66"/>
      <c r="AW114" s="67"/>
      <c r="AX114" s="65"/>
      <c r="AY114" s="66"/>
      <c r="AZ114" s="67"/>
      <c r="BA114" s="65"/>
      <c r="BB114" s="66"/>
      <c r="BC114" s="67"/>
      <c r="BD114" s="65"/>
      <c r="BE114" s="66"/>
      <c r="BF114" s="67"/>
      <c r="BG114" s="65"/>
      <c r="BH114" s="66"/>
      <c r="BI114" s="67"/>
      <c r="BJ114" s="65"/>
      <c r="BK114" s="66"/>
      <c r="BL114" s="67"/>
      <c r="BM114" s="65"/>
      <c r="BN114" s="66"/>
      <c r="BO114" s="67"/>
      <c r="BP114" s="65"/>
      <c r="BQ114" s="66"/>
      <c r="BR114" s="67"/>
      <c r="BS114" s="65"/>
      <c r="BT114" s="66"/>
      <c r="BU114" s="67"/>
      <c r="BV114" s="65"/>
      <c r="BW114" s="66"/>
      <c r="BX114" s="67"/>
      <c r="BY114" s="65"/>
      <c r="BZ114" s="66"/>
      <c r="CA114" s="67"/>
      <c r="CB114" s="65"/>
      <c r="CC114" s="66"/>
      <c r="CD114" s="67"/>
      <c r="CE114" s="65"/>
      <c r="CF114" s="66"/>
      <c r="CG114" s="67"/>
      <c r="CH114" s="65"/>
      <c r="CI114" s="66"/>
      <c r="CJ114" s="67"/>
      <c r="CK114" s="65"/>
      <c r="CL114" s="66"/>
      <c r="CM114" s="67"/>
      <c r="CN114" s="65"/>
      <c r="CO114" s="66"/>
      <c r="CP114" s="67"/>
      <c r="CQ114" s="65"/>
      <c r="CR114" s="66"/>
      <c r="CS114" s="67"/>
      <c r="CT114" s="65"/>
      <c r="CU114" s="66"/>
      <c r="CV114" s="67"/>
      <c r="CW114" s="65"/>
      <c r="CX114" s="66"/>
      <c r="CY114" s="67"/>
      <c r="CZ114" s="65"/>
      <c r="DA114" s="66"/>
      <c r="DB114" s="67"/>
      <c r="DC114" s="65"/>
      <c r="DD114" s="66"/>
      <c r="DE114" s="67"/>
      <c r="DF114" s="74"/>
      <c r="DG114" s="75"/>
      <c r="DH114" s="76"/>
      <c r="DI114" s="74"/>
      <c r="DJ114" s="75"/>
      <c r="DK114" s="76"/>
      <c r="DL114" s="77"/>
      <c r="DM114" s="78"/>
      <c r="DN114" s="78"/>
      <c r="DO114" s="78"/>
      <c r="DP114" s="78"/>
      <c r="DQ114" s="78"/>
      <c r="DR114" s="78"/>
      <c r="DS114" s="78"/>
      <c r="DT114" s="78"/>
      <c r="DU114" s="79"/>
      <c r="DV114" s="77"/>
      <c r="DW114" s="78"/>
      <c r="DX114" s="78"/>
      <c r="DY114" s="78"/>
      <c r="DZ114" s="78"/>
      <c r="EA114" s="78"/>
      <c r="EB114" s="78"/>
      <c r="EC114" s="78"/>
      <c r="ED114" s="78"/>
      <c r="EE114" s="6"/>
      <c r="EF114" s="6"/>
      <c r="EG114" s="1"/>
      <c r="EH114" s="1"/>
      <c r="EI114" s="1"/>
      <c r="EJ114" s="1"/>
    </row>
    <row r="115" spans="1:140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1"/>
      <c r="N115" s="62"/>
      <c r="O115" s="63"/>
      <c r="P115" s="63"/>
      <c r="Q115" s="63"/>
      <c r="R115" s="64"/>
      <c r="S115" s="62"/>
      <c r="T115" s="63"/>
      <c r="U115" s="63"/>
      <c r="V115" s="63"/>
      <c r="W115" s="63"/>
      <c r="X115" s="63"/>
      <c r="Y115" s="64"/>
      <c r="Z115" s="65"/>
      <c r="AA115" s="66"/>
      <c r="AB115" s="67"/>
      <c r="AC115" s="65"/>
      <c r="AD115" s="66"/>
      <c r="AE115" s="67"/>
      <c r="AF115" s="65"/>
      <c r="AG115" s="66"/>
      <c r="AH115" s="67"/>
      <c r="AI115" s="65"/>
      <c r="AJ115" s="66"/>
      <c r="AK115" s="67"/>
      <c r="AL115" s="65"/>
      <c r="AM115" s="66"/>
      <c r="AN115" s="67"/>
      <c r="AO115" s="65"/>
      <c r="AP115" s="66"/>
      <c r="AQ115" s="67"/>
      <c r="AR115" s="65"/>
      <c r="AS115" s="66"/>
      <c r="AT115" s="67"/>
      <c r="AU115" s="65"/>
      <c r="AV115" s="66"/>
      <c r="AW115" s="67"/>
      <c r="AX115" s="65"/>
      <c r="AY115" s="66"/>
      <c r="AZ115" s="67"/>
      <c r="BA115" s="65"/>
      <c r="BB115" s="66"/>
      <c r="BC115" s="67"/>
      <c r="BD115" s="65"/>
      <c r="BE115" s="66"/>
      <c r="BF115" s="67"/>
      <c r="BG115" s="65"/>
      <c r="BH115" s="66"/>
      <c r="BI115" s="67"/>
      <c r="BJ115" s="65"/>
      <c r="BK115" s="66"/>
      <c r="BL115" s="67"/>
      <c r="BM115" s="65"/>
      <c r="BN115" s="66"/>
      <c r="BO115" s="67"/>
      <c r="BP115" s="65"/>
      <c r="BQ115" s="66"/>
      <c r="BR115" s="67"/>
      <c r="BS115" s="65"/>
      <c r="BT115" s="66"/>
      <c r="BU115" s="67"/>
      <c r="BV115" s="65"/>
      <c r="BW115" s="66"/>
      <c r="BX115" s="67"/>
      <c r="BY115" s="65"/>
      <c r="BZ115" s="66"/>
      <c r="CA115" s="67"/>
      <c r="CB115" s="65"/>
      <c r="CC115" s="66"/>
      <c r="CD115" s="67"/>
      <c r="CE115" s="65"/>
      <c r="CF115" s="66"/>
      <c r="CG115" s="67"/>
      <c r="CH115" s="65"/>
      <c r="CI115" s="66"/>
      <c r="CJ115" s="67"/>
      <c r="CK115" s="65"/>
      <c r="CL115" s="66"/>
      <c r="CM115" s="67"/>
      <c r="CN115" s="65"/>
      <c r="CO115" s="66"/>
      <c r="CP115" s="67"/>
      <c r="CQ115" s="65"/>
      <c r="CR115" s="66"/>
      <c r="CS115" s="67"/>
      <c r="CT115" s="65"/>
      <c r="CU115" s="66"/>
      <c r="CV115" s="67"/>
      <c r="CW115" s="65"/>
      <c r="CX115" s="66"/>
      <c r="CY115" s="67"/>
      <c r="CZ115" s="65"/>
      <c r="DA115" s="66"/>
      <c r="DB115" s="67"/>
      <c r="DC115" s="65"/>
      <c r="DD115" s="66"/>
      <c r="DE115" s="67"/>
      <c r="DF115" s="74"/>
      <c r="DG115" s="75"/>
      <c r="DH115" s="76"/>
      <c r="DI115" s="74"/>
      <c r="DJ115" s="75"/>
      <c r="DK115" s="76"/>
      <c r="DL115" s="77"/>
      <c r="DM115" s="78"/>
      <c r="DN115" s="78"/>
      <c r="DO115" s="78"/>
      <c r="DP115" s="78"/>
      <c r="DQ115" s="78"/>
      <c r="DR115" s="78"/>
      <c r="DS115" s="78"/>
      <c r="DT115" s="78"/>
      <c r="DU115" s="79"/>
      <c r="DV115" s="77"/>
      <c r="DW115" s="78"/>
      <c r="DX115" s="78"/>
      <c r="DY115" s="78"/>
      <c r="DZ115" s="78"/>
      <c r="EA115" s="78"/>
      <c r="EB115" s="78"/>
      <c r="EC115" s="78"/>
      <c r="ED115" s="78"/>
      <c r="EE115" s="6"/>
      <c r="EF115" s="6"/>
      <c r="EG115" s="1"/>
      <c r="EH115" s="1"/>
      <c r="EI115" s="1"/>
      <c r="EJ115" s="1"/>
    </row>
    <row r="116" spans="1:140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1"/>
      <c r="N116" s="62"/>
      <c r="O116" s="63"/>
      <c r="P116" s="63"/>
      <c r="Q116" s="63"/>
      <c r="R116" s="64"/>
      <c r="S116" s="62"/>
      <c r="T116" s="63"/>
      <c r="U116" s="63"/>
      <c r="V116" s="63"/>
      <c r="W116" s="63"/>
      <c r="X116" s="63"/>
      <c r="Y116" s="64"/>
      <c r="Z116" s="65"/>
      <c r="AA116" s="66"/>
      <c r="AB116" s="67"/>
      <c r="AC116" s="65"/>
      <c r="AD116" s="66"/>
      <c r="AE116" s="67"/>
      <c r="AF116" s="65"/>
      <c r="AG116" s="66"/>
      <c r="AH116" s="67"/>
      <c r="AI116" s="65"/>
      <c r="AJ116" s="66"/>
      <c r="AK116" s="67"/>
      <c r="AL116" s="65"/>
      <c r="AM116" s="66"/>
      <c r="AN116" s="67"/>
      <c r="AO116" s="65"/>
      <c r="AP116" s="66"/>
      <c r="AQ116" s="67"/>
      <c r="AR116" s="65"/>
      <c r="AS116" s="66"/>
      <c r="AT116" s="67"/>
      <c r="AU116" s="65"/>
      <c r="AV116" s="66"/>
      <c r="AW116" s="67"/>
      <c r="AX116" s="65"/>
      <c r="AY116" s="66"/>
      <c r="AZ116" s="67"/>
      <c r="BA116" s="65"/>
      <c r="BB116" s="66"/>
      <c r="BC116" s="67"/>
      <c r="BD116" s="65"/>
      <c r="BE116" s="66"/>
      <c r="BF116" s="67"/>
      <c r="BG116" s="65"/>
      <c r="BH116" s="66"/>
      <c r="BI116" s="67"/>
      <c r="BJ116" s="65"/>
      <c r="BK116" s="66"/>
      <c r="BL116" s="67"/>
      <c r="BM116" s="65"/>
      <c r="BN116" s="66"/>
      <c r="BO116" s="67"/>
      <c r="BP116" s="65"/>
      <c r="BQ116" s="66"/>
      <c r="BR116" s="67"/>
      <c r="BS116" s="65"/>
      <c r="BT116" s="66"/>
      <c r="BU116" s="67"/>
      <c r="BV116" s="65"/>
      <c r="BW116" s="66"/>
      <c r="BX116" s="67"/>
      <c r="BY116" s="65"/>
      <c r="BZ116" s="66"/>
      <c r="CA116" s="67"/>
      <c r="CB116" s="65"/>
      <c r="CC116" s="66"/>
      <c r="CD116" s="67"/>
      <c r="CE116" s="65"/>
      <c r="CF116" s="66"/>
      <c r="CG116" s="67"/>
      <c r="CH116" s="65"/>
      <c r="CI116" s="66"/>
      <c r="CJ116" s="67"/>
      <c r="CK116" s="65"/>
      <c r="CL116" s="66"/>
      <c r="CM116" s="67"/>
      <c r="CN116" s="65"/>
      <c r="CO116" s="66"/>
      <c r="CP116" s="67"/>
      <c r="CQ116" s="65"/>
      <c r="CR116" s="66"/>
      <c r="CS116" s="67"/>
      <c r="CT116" s="65"/>
      <c r="CU116" s="66"/>
      <c r="CV116" s="67"/>
      <c r="CW116" s="65"/>
      <c r="CX116" s="66"/>
      <c r="CY116" s="67"/>
      <c r="CZ116" s="65"/>
      <c r="DA116" s="66"/>
      <c r="DB116" s="67"/>
      <c r="DC116" s="65"/>
      <c r="DD116" s="66"/>
      <c r="DE116" s="67"/>
      <c r="DF116" s="74"/>
      <c r="DG116" s="75"/>
      <c r="DH116" s="76"/>
      <c r="DI116" s="74"/>
      <c r="DJ116" s="75"/>
      <c r="DK116" s="76"/>
      <c r="DL116" s="77"/>
      <c r="DM116" s="78"/>
      <c r="DN116" s="78"/>
      <c r="DO116" s="78"/>
      <c r="DP116" s="78"/>
      <c r="DQ116" s="78"/>
      <c r="DR116" s="78"/>
      <c r="DS116" s="78"/>
      <c r="DT116" s="78"/>
      <c r="DU116" s="79"/>
      <c r="DV116" s="77"/>
      <c r="DW116" s="78"/>
      <c r="DX116" s="78"/>
      <c r="DY116" s="78"/>
      <c r="DZ116" s="78"/>
      <c r="EA116" s="78"/>
      <c r="EB116" s="78"/>
      <c r="EC116" s="78"/>
      <c r="ED116" s="78"/>
      <c r="EE116" s="6"/>
      <c r="EF116" s="6"/>
      <c r="EG116" s="1"/>
      <c r="EH116" s="1"/>
      <c r="EI116" s="1"/>
      <c r="EJ116" s="1"/>
    </row>
    <row r="117" spans="1:140" x14ac:dyDescent="0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6"/>
      <c r="L117" s="6"/>
      <c r="M117" s="6"/>
      <c r="N117" s="6"/>
      <c r="O117" s="6"/>
      <c r="P117" s="6"/>
      <c r="Q117" s="6"/>
      <c r="R117" s="6"/>
      <c r="S117" s="6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82">
        <f>DI91+DI92+DI93+DI94+DI95+DI96+DI97+DI98+DI99+DI100+DI101+DI102+DI103+DI104+DI105+DI106+DI107+DI108+DI109+DI110</f>
        <v>849.25299999999993</v>
      </c>
      <c r="DJ117" s="82"/>
      <c r="DK117" s="82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1"/>
      <c r="EH117" s="1"/>
      <c r="EI117" s="1"/>
      <c r="EJ117" s="1"/>
    </row>
    <row r="118" spans="1:140" x14ac:dyDescent="0.2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6"/>
      <c r="L118" s="6"/>
      <c r="M118" s="6"/>
      <c r="N118" s="6"/>
      <c r="O118" s="6"/>
      <c r="P118" s="6"/>
      <c r="Q118" s="6"/>
      <c r="R118" s="6"/>
      <c r="S118" s="6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1"/>
      <c r="EH118" s="1"/>
      <c r="EI118" s="1"/>
      <c r="EJ118" s="1"/>
    </row>
    <row r="119" spans="1:140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3"/>
      <c r="AN119" s="44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3"/>
      <c r="BE119" s="43"/>
      <c r="BF119" s="46"/>
      <c r="BG119" s="47"/>
      <c r="BH119" s="47"/>
      <c r="BI119" s="43"/>
      <c r="BJ119" s="43"/>
      <c r="BK119" s="43"/>
      <c r="BL119" s="43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6"/>
      <c r="EG119" s="1"/>
      <c r="EH119" s="1"/>
      <c r="EI119" s="1"/>
      <c r="EJ119" s="1"/>
    </row>
    <row r="120" spans="1:140" x14ac:dyDescent="0.25">
      <c r="A120" s="22" t="s">
        <v>77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6"/>
      <c r="Y120" s="71" t="s">
        <v>84</v>
      </c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42"/>
      <c r="AQ120" s="42"/>
      <c r="AR120" s="22" t="s">
        <v>78</v>
      </c>
      <c r="AS120" s="42"/>
      <c r="AT120" s="45"/>
      <c r="AU120" s="42"/>
      <c r="AV120" s="6"/>
      <c r="AW120" s="6"/>
      <c r="AX120" s="6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42"/>
      <c r="BL120" s="53" t="s">
        <v>113</v>
      </c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42"/>
      <c r="CD120" s="42"/>
      <c r="CE120" s="22" t="s">
        <v>79</v>
      </c>
      <c r="CF120" s="48"/>
      <c r="CG120" s="48"/>
      <c r="CH120" s="48"/>
      <c r="CI120" s="6"/>
      <c r="CJ120" s="6"/>
      <c r="CK120" s="6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48"/>
      <c r="CY120" s="72"/>
      <c r="CZ120" s="72"/>
      <c r="DA120" s="72"/>
      <c r="DB120" s="72"/>
      <c r="DC120" s="73" t="s">
        <v>81</v>
      </c>
      <c r="DD120" s="73"/>
      <c r="DE120" s="73"/>
      <c r="DF120" s="73"/>
      <c r="DG120" s="73"/>
      <c r="DH120" s="73"/>
      <c r="DI120" s="73"/>
      <c r="DJ120" s="73"/>
      <c r="DK120" s="73"/>
      <c r="DL120" s="73"/>
      <c r="DM120" s="73"/>
      <c r="DN120" s="73"/>
      <c r="DO120" s="73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6"/>
      <c r="EG120" s="1"/>
      <c r="EH120" s="1"/>
      <c r="EI120" s="1"/>
      <c r="EJ120" s="1"/>
    </row>
    <row r="121" spans="1:140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69" t="s">
        <v>2</v>
      </c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48"/>
      <c r="Y121" s="69" t="s">
        <v>3</v>
      </c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49"/>
      <c r="AQ121" s="49"/>
      <c r="AR121" s="50"/>
      <c r="AS121" s="49"/>
      <c r="AT121" s="48"/>
      <c r="AU121" s="49"/>
      <c r="AV121" s="48"/>
      <c r="AW121" s="48"/>
      <c r="AX121" s="48"/>
      <c r="AY121" s="69" t="s">
        <v>2</v>
      </c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49"/>
      <c r="BL121" s="69"/>
      <c r="BM121" s="69"/>
      <c r="BN121" s="69"/>
      <c r="BO121" s="69"/>
      <c r="BP121" s="70" t="s">
        <v>3</v>
      </c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49"/>
      <c r="CD121" s="49"/>
      <c r="CE121" s="48"/>
      <c r="CF121" s="48"/>
      <c r="CG121" s="48"/>
      <c r="CH121" s="48"/>
      <c r="CI121" s="48"/>
      <c r="CJ121" s="48"/>
      <c r="CK121" s="48"/>
      <c r="CL121" s="69" t="s">
        <v>2</v>
      </c>
      <c r="CM121" s="69"/>
      <c r="CN121" s="69"/>
      <c r="CO121" s="69"/>
      <c r="CP121" s="69"/>
      <c r="CQ121" s="69"/>
      <c r="CR121" s="69"/>
      <c r="CS121" s="69"/>
      <c r="CT121" s="69"/>
      <c r="CU121" s="69"/>
      <c r="CV121" s="69"/>
      <c r="CW121" s="69"/>
      <c r="CX121" s="48"/>
      <c r="CY121" s="69"/>
      <c r="CZ121" s="69"/>
      <c r="DA121" s="69"/>
      <c r="DB121" s="69"/>
      <c r="DC121" s="70" t="s">
        <v>3</v>
      </c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51"/>
      <c r="DQ121" s="51"/>
      <c r="DR121" s="51"/>
      <c r="DS121" s="51"/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49"/>
      <c r="EF121" s="1"/>
      <c r="EG121" s="1"/>
      <c r="EH121" s="1"/>
      <c r="EI121" s="1"/>
      <c r="EJ121" s="1"/>
    </row>
  </sheetData>
  <mergeCells count="2470">
    <mergeCell ref="A1:AO1"/>
    <mergeCell ref="I2:T2"/>
    <mergeCell ref="V2:AO2"/>
    <mergeCell ref="I3:T3"/>
    <mergeCell ref="V3:AO3"/>
    <mergeCell ref="BP3:DD4"/>
    <mergeCell ref="BF9:BN9"/>
    <mergeCell ref="AU9:BE9"/>
    <mergeCell ref="DS7:ED7"/>
    <mergeCell ref="A8:P8"/>
    <mergeCell ref="Q8:Z8"/>
    <mergeCell ref="AA8:AI8"/>
    <mergeCell ref="AJ8:AT8"/>
    <mergeCell ref="AU8:BE8"/>
    <mergeCell ref="BF8:BN8"/>
    <mergeCell ref="DS8:ED8"/>
    <mergeCell ref="DE3:DO4"/>
    <mergeCell ref="B5:D5"/>
    <mergeCell ref="F5:O5"/>
    <mergeCell ref="S5:T5"/>
    <mergeCell ref="A7:P7"/>
    <mergeCell ref="Q7:Z7"/>
    <mergeCell ref="AA7:AI7"/>
    <mergeCell ref="AJ7:AT7"/>
    <mergeCell ref="AU7:BE7"/>
    <mergeCell ref="BF7:BN7"/>
    <mergeCell ref="DS11:ED12"/>
    <mergeCell ref="A12:H12"/>
    <mergeCell ref="I12:P12"/>
    <mergeCell ref="Q12:Z12"/>
    <mergeCell ref="AA12:AI12"/>
    <mergeCell ref="AJ12:AT12"/>
    <mergeCell ref="AU12:BE12"/>
    <mergeCell ref="BF12:BN12"/>
    <mergeCell ref="BX12:DJ12"/>
    <mergeCell ref="CH10:CQ10"/>
    <mergeCell ref="CT10:CU10"/>
    <mergeCell ref="A11:H11"/>
    <mergeCell ref="I11:P11"/>
    <mergeCell ref="Q11:Z11"/>
    <mergeCell ref="AA11:AI11"/>
    <mergeCell ref="AJ11:AT11"/>
    <mergeCell ref="AU11:BE11"/>
    <mergeCell ref="BF11:BN11"/>
    <mergeCell ref="DS9:ED10"/>
    <mergeCell ref="A10:H10"/>
    <mergeCell ref="I10:P10"/>
    <mergeCell ref="Q10:Z10"/>
    <mergeCell ref="AA10:AI10"/>
    <mergeCell ref="AJ10:AT10"/>
    <mergeCell ref="AU10:BE10"/>
    <mergeCell ref="BF10:BN10"/>
    <mergeCell ref="CD10:CF10"/>
    <mergeCell ref="A9:H9"/>
    <mergeCell ref="I9:P9"/>
    <mergeCell ref="Q9:Z9"/>
    <mergeCell ref="AA9:AI9"/>
    <mergeCell ref="AJ9:AT9"/>
    <mergeCell ref="BF15:BN15"/>
    <mergeCell ref="DS15:ED16"/>
    <mergeCell ref="A16:H16"/>
    <mergeCell ref="I16:P16"/>
    <mergeCell ref="Q16:Z16"/>
    <mergeCell ref="AA16:AI16"/>
    <mergeCell ref="AJ16:AT16"/>
    <mergeCell ref="AU16:BE16"/>
    <mergeCell ref="BF16:BN16"/>
    <mergeCell ref="CJ16:DJ16"/>
    <mergeCell ref="A15:H15"/>
    <mergeCell ref="I15:P15"/>
    <mergeCell ref="Q15:Z15"/>
    <mergeCell ref="AA15:AI15"/>
    <mergeCell ref="AJ15:AT15"/>
    <mergeCell ref="AU15:BE15"/>
    <mergeCell ref="BF13:BN13"/>
    <mergeCell ref="DS13:ED14"/>
    <mergeCell ref="A14:H14"/>
    <mergeCell ref="I14:P14"/>
    <mergeCell ref="Q14:Z14"/>
    <mergeCell ref="AA14:AI14"/>
    <mergeCell ref="AJ14:AT14"/>
    <mergeCell ref="AU14:BE14"/>
    <mergeCell ref="BF14:BN14"/>
    <mergeCell ref="CG14:DJ14"/>
    <mergeCell ref="A13:H13"/>
    <mergeCell ref="I13:P13"/>
    <mergeCell ref="Q13:Z13"/>
    <mergeCell ref="AA13:AI13"/>
    <mergeCell ref="AJ13:AT13"/>
    <mergeCell ref="AU13:BE13"/>
    <mergeCell ref="BP19:DK19"/>
    <mergeCell ref="DL19:ED19"/>
    <mergeCell ref="A20:M20"/>
    <mergeCell ref="N20:R20"/>
    <mergeCell ref="S20:Y20"/>
    <mergeCell ref="Z20:AW20"/>
    <mergeCell ref="AX20:BO20"/>
    <mergeCell ref="BP20:BX20"/>
    <mergeCell ref="BY20:CJ20"/>
    <mergeCell ref="CK20:CY20"/>
    <mergeCell ref="A17:AI17"/>
    <mergeCell ref="AJ17:AT17"/>
    <mergeCell ref="AU17:BE17"/>
    <mergeCell ref="BF17:BN17"/>
    <mergeCell ref="A19:R19"/>
    <mergeCell ref="S19:Y19"/>
    <mergeCell ref="Z19:BO19"/>
    <mergeCell ref="DL21:ED21"/>
    <mergeCell ref="A22:M22"/>
    <mergeCell ref="N22:R22"/>
    <mergeCell ref="S22:Y22"/>
    <mergeCell ref="Z22:AB24"/>
    <mergeCell ref="AC22:AE24"/>
    <mergeCell ref="AF22:AH24"/>
    <mergeCell ref="AI22:AK24"/>
    <mergeCell ref="AL22:AN24"/>
    <mergeCell ref="CZ20:DK20"/>
    <mergeCell ref="DL20:ED20"/>
    <mergeCell ref="A21:M21"/>
    <mergeCell ref="N21:R21"/>
    <mergeCell ref="S21:Y21"/>
    <mergeCell ref="Z21:AW21"/>
    <mergeCell ref="AX21:BO21"/>
    <mergeCell ref="BP21:BX21"/>
    <mergeCell ref="BY21:CJ21"/>
    <mergeCell ref="CK21:CY21"/>
    <mergeCell ref="CE22:CG24"/>
    <mergeCell ref="CH22:CJ24"/>
    <mergeCell ref="CK22:CM24"/>
    <mergeCell ref="CN22:CP24"/>
    <mergeCell ref="BG22:BI24"/>
    <mergeCell ref="BJ22:BL24"/>
    <mergeCell ref="BM22:BO24"/>
    <mergeCell ref="BP22:BR24"/>
    <mergeCell ref="BS22:BU24"/>
    <mergeCell ref="BV22:BX24"/>
    <mergeCell ref="AO22:AQ24"/>
    <mergeCell ref="AR22:AT24"/>
    <mergeCell ref="AU22:AW24"/>
    <mergeCell ref="AX22:AZ24"/>
    <mergeCell ref="BA22:BC24"/>
    <mergeCell ref="BD22:BF24"/>
    <mergeCell ref="CZ21:DK21"/>
    <mergeCell ref="AR25:AT25"/>
    <mergeCell ref="AU25:AW25"/>
    <mergeCell ref="AX25:AZ25"/>
    <mergeCell ref="BA25:BC25"/>
    <mergeCell ref="S24:Y24"/>
    <mergeCell ref="DL24:DU24"/>
    <mergeCell ref="DV24:ED24"/>
    <mergeCell ref="A25:M25"/>
    <mergeCell ref="N25:R25"/>
    <mergeCell ref="S25:Y25"/>
    <mergeCell ref="Z25:AB25"/>
    <mergeCell ref="AC25:AE25"/>
    <mergeCell ref="AF25:AH25"/>
    <mergeCell ref="AI25:AK25"/>
    <mergeCell ref="DI22:DK24"/>
    <mergeCell ref="DL22:DU22"/>
    <mergeCell ref="DV22:ED22"/>
    <mergeCell ref="A23:M23"/>
    <mergeCell ref="N23:R23"/>
    <mergeCell ref="S23:Y23"/>
    <mergeCell ref="DL23:DU23"/>
    <mergeCell ref="DV23:ED23"/>
    <mergeCell ref="A24:M24"/>
    <mergeCell ref="N24:R24"/>
    <mergeCell ref="CQ22:CS24"/>
    <mergeCell ref="CT22:CV24"/>
    <mergeCell ref="CW22:CY24"/>
    <mergeCell ref="CZ22:DB24"/>
    <mergeCell ref="DC22:DE24"/>
    <mergeCell ref="DF22:DH24"/>
    <mergeCell ref="BY22:CA24"/>
    <mergeCell ref="CB22:CD24"/>
    <mergeCell ref="AU26:AW26"/>
    <mergeCell ref="AX26:AZ26"/>
    <mergeCell ref="DF25:DH25"/>
    <mergeCell ref="DI25:DK25"/>
    <mergeCell ref="DL25:DU25"/>
    <mergeCell ref="DV25:ED25"/>
    <mergeCell ref="A26:M26"/>
    <mergeCell ref="N26:R26"/>
    <mergeCell ref="S26:Y26"/>
    <mergeCell ref="Z26:AB26"/>
    <mergeCell ref="AC26:AE26"/>
    <mergeCell ref="AF26:AH26"/>
    <mergeCell ref="CN25:CP25"/>
    <mergeCell ref="CQ25:CS25"/>
    <mergeCell ref="CT25:CV25"/>
    <mergeCell ref="CW25:CY25"/>
    <mergeCell ref="CZ25:DB25"/>
    <mergeCell ref="DC25:DE25"/>
    <mergeCell ref="BV25:BX25"/>
    <mergeCell ref="BY25:CA25"/>
    <mergeCell ref="CB25:CD25"/>
    <mergeCell ref="CE25:CG25"/>
    <mergeCell ref="CH25:CJ25"/>
    <mergeCell ref="CK25:CM25"/>
    <mergeCell ref="BD25:BF25"/>
    <mergeCell ref="BG25:BI25"/>
    <mergeCell ref="BJ25:BL25"/>
    <mergeCell ref="BM25:BO25"/>
    <mergeCell ref="BP25:BR25"/>
    <mergeCell ref="BS25:BU25"/>
    <mergeCell ref="AL25:AN25"/>
    <mergeCell ref="AO25:AQ25"/>
    <mergeCell ref="DC26:DE26"/>
    <mergeCell ref="DF26:DH26"/>
    <mergeCell ref="DI26:DK26"/>
    <mergeCell ref="DL26:DU26"/>
    <mergeCell ref="DV26:ED26"/>
    <mergeCell ref="A27:M27"/>
    <mergeCell ref="N27:R27"/>
    <mergeCell ref="S27:Y27"/>
    <mergeCell ref="Z27:AB27"/>
    <mergeCell ref="AC27:AE27"/>
    <mergeCell ref="CK26:CM26"/>
    <mergeCell ref="CN26:CP26"/>
    <mergeCell ref="CQ26:CS26"/>
    <mergeCell ref="CT26:CV26"/>
    <mergeCell ref="CW26:CY26"/>
    <mergeCell ref="CZ26:DB26"/>
    <mergeCell ref="BS26:BU26"/>
    <mergeCell ref="BV26:BX26"/>
    <mergeCell ref="BY26:CA26"/>
    <mergeCell ref="CB26:CD26"/>
    <mergeCell ref="CE26:CG26"/>
    <mergeCell ref="CH26:CJ26"/>
    <mergeCell ref="BA26:BC26"/>
    <mergeCell ref="BD26:BF26"/>
    <mergeCell ref="BG26:BI26"/>
    <mergeCell ref="BJ26:BL26"/>
    <mergeCell ref="BM26:BO26"/>
    <mergeCell ref="BP26:BR26"/>
    <mergeCell ref="AI26:AK26"/>
    <mergeCell ref="AL26:AN26"/>
    <mergeCell ref="AO26:AQ26"/>
    <mergeCell ref="AR26:AT26"/>
    <mergeCell ref="DI27:DK27"/>
    <mergeCell ref="DL27:DU27"/>
    <mergeCell ref="DV27:ED27"/>
    <mergeCell ref="CH27:CJ27"/>
    <mergeCell ref="CK27:CM27"/>
    <mergeCell ref="CN27:CP27"/>
    <mergeCell ref="CQ27:CS27"/>
    <mergeCell ref="CT27:CV27"/>
    <mergeCell ref="CW27:CY27"/>
    <mergeCell ref="BP27:BR27"/>
    <mergeCell ref="BS27:BU27"/>
    <mergeCell ref="BV27:BX27"/>
    <mergeCell ref="BY27:CA27"/>
    <mergeCell ref="CB27:CD27"/>
    <mergeCell ref="CE27:CG27"/>
    <mergeCell ref="AX27:AZ27"/>
    <mergeCell ref="BA27:BC27"/>
    <mergeCell ref="BD27:BF27"/>
    <mergeCell ref="BG27:BI27"/>
    <mergeCell ref="BJ27:BL27"/>
    <mergeCell ref="BM27:BO27"/>
    <mergeCell ref="BM28:BO28"/>
    <mergeCell ref="BP28:BR28"/>
    <mergeCell ref="AI28:AK28"/>
    <mergeCell ref="AL28:AN28"/>
    <mergeCell ref="AO28:AQ28"/>
    <mergeCell ref="AR28:AT28"/>
    <mergeCell ref="AU28:AW28"/>
    <mergeCell ref="AX28:AZ28"/>
    <mergeCell ref="A28:M28"/>
    <mergeCell ref="N28:R28"/>
    <mergeCell ref="S28:Y28"/>
    <mergeCell ref="Z28:AB28"/>
    <mergeCell ref="AC28:AE28"/>
    <mergeCell ref="AF28:AH28"/>
    <mergeCell ref="CZ27:DB27"/>
    <mergeCell ref="DC27:DE27"/>
    <mergeCell ref="DF27:DH27"/>
    <mergeCell ref="AF27:AH27"/>
    <mergeCell ref="AI27:AK27"/>
    <mergeCell ref="AL27:AN27"/>
    <mergeCell ref="AO27:AQ27"/>
    <mergeCell ref="AR27:AT27"/>
    <mergeCell ref="AU27:AW27"/>
    <mergeCell ref="AF29:AH29"/>
    <mergeCell ref="AI29:AK29"/>
    <mergeCell ref="AL29:AN29"/>
    <mergeCell ref="AO29:AQ29"/>
    <mergeCell ref="AR29:AT29"/>
    <mergeCell ref="AU29:AW29"/>
    <mergeCell ref="DC28:DE28"/>
    <mergeCell ref="DF28:DH28"/>
    <mergeCell ref="DI28:DK28"/>
    <mergeCell ref="DL28:DU28"/>
    <mergeCell ref="DV28:ED28"/>
    <mergeCell ref="A29:M29"/>
    <mergeCell ref="N29:R29"/>
    <mergeCell ref="S29:Y29"/>
    <mergeCell ref="Z29:AB29"/>
    <mergeCell ref="AC29:AE29"/>
    <mergeCell ref="CK28:CM28"/>
    <mergeCell ref="CN28:CP28"/>
    <mergeCell ref="CQ28:CS28"/>
    <mergeCell ref="CT28:CV28"/>
    <mergeCell ref="CW28:CY28"/>
    <mergeCell ref="CZ28:DB28"/>
    <mergeCell ref="BS28:BU28"/>
    <mergeCell ref="BV28:BX28"/>
    <mergeCell ref="BY28:CA28"/>
    <mergeCell ref="CB28:CD28"/>
    <mergeCell ref="CE28:CG28"/>
    <mergeCell ref="CH28:CJ28"/>
    <mergeCell ref="BA28:BC28"/>
    <mergeCell ref="BD28:BF28"/>
    <mergeCell ref="BG28:BI28"/>
    <mergeCell ref="BJ28:BL28"/>
    <mergeCell ref="AU30:AW30"/>
    <mergeCell ref="AX30:AZ30"/>
    <mergeCell ref="A30:M30"/>
    <mergeCell ref="N30:R30"/>
    <mergeCell ref="S30:Y30"/>
    <mergeCell ref="Z30:AB30"/>
    <mergeCell ref="AC30:AE30"/>
    <mergeCell ref="AF30:AH30"/>
    <mergeCell ref="CZ29:DB29"/>
    <mergeCell ref="DC29:DE29"/>
    <mergeCell ref="DF29:DH29"/>
    <mergeCell ref="DI29:DK29"/>
    <mergeCell ref="DL29:DU29"/>
    <mergeCell ref="DV29:ED29"/>
    <mergeCell ref="CH29:CJ29"/>
    <mergeCell ref="CK29:CM29"/>
    <mergeCell ref="CN29:CP29"/>
    <mergeCell ref="CQ29:CS29"/>
    <mergeCell ref="CT29:CV29"/>
    <mergeCell ref="CW29:CY29"/>
    <mergeCell ref="BP29:BR29"/>
    <mergeCell ref="BS29:BU29"/>
    <mergeCell ref="BV29:BX29"/>
    <mergeCell ref="BY29:CA29"/>
    <mergeCell ref="CB29:CD29"/>
    <mergeCell ref="CE29:CG29"/>
    <mergeCell ref="AX29:AZ29"/>
    <mergeCell ref="BA29:BC29"/>
    <mergeCell ref="BD29:BF29"/>
    <mergeCell ref="BG29:BI29"/>
    <mergeCell ref="BJ29:BL29"/>
    <mergeCell ref="BM29:BO29"/>
    <mergeCell ref="DC30:DE30"/>
    <mergeCell ref="DF30:DH30"/>
    <mergeCell ref="DI30:DK30"/>
    <mergeCell ref="DL30:DU30"/>
    <mergeCell ref="DV30:ED30"/>
    <mergeCell ref="A31:M31"/>
    <mergeCell ref="N31:R31"/>
    <mergeCell ref="S31:Y31"/>
    <mergeCell ref="Z31:AB31"/>
    <mergeCell ref="AC31:AE31"/>
    <mergeCell ref="CK30:CM30"/>
    <mergeCell ref="CN30:CP30"/>
    <mergeCell ref="CQ30:CS30"/>
    <mergeCell ref="CT30:CV30"/>
    <mergeCell ref="CW30:CY30"/>
    <mergeCell ref="CZ30:DB30"/>
    <mergeCell ref="BS30:BU30"/>
    <mergeCell ref="BV30:BX30"/>
    <mergeCell ref="BY30:CA30"/>
    <mergeCell ref="CB30:CD30"/>
    <mergeCell ref="CE30:CG30"/>
    <mergeCell ref="CH30:CJ30"/>
    <mergeCell ref="BA30:BC30"/>
    <mergeCell ref="BD30:BF30"/>
    <mergeCell ref="BG30:BI30"/>
    <mergeCell ref="BJ30:BL30"/>
    <mergeCell ref="BM30:BO30"/>
    <mergeCell ref="BP30:BR30"/>
    <mergeCell ref="AI30:AK30"/>
    <mergeCell ref="AL30:AN30"/>
    <mergeCell ref="AO30:AQ30"/>
    <mergeCell ref="AR30:AT30"/>
    <mergeCell ref="DI31:DK31"/>
    <mergeCell ref="DL31:DU31"/>
    <mergeCell ref="DV31:ED31"/>
    <mergeCell ref="CH31:CJ31"/>
    <mergeCell ref="CK31:CM31"/>
    <mergeCell ref="CN31:CP31"/>
    <mergeCell ref="CQ31:CS31"/>
    <mergeCell ref="CT31:CV31"/>
    <mergeCell ref="CW31:CY31"/>
    <mergeCell ref="BP31:BR31"/>
    <mergeCell ref="BS31:BU31"/>
    <mergeCell ref="BV31:BX31"/>
    <mergeCell ref="BY31:CA31"/>
    <mergeCell ref="CB31:CD31"/>
    <mergeCell ref="CE31:CG31"/>
    <mergeCell ref="AX31:AZ31"/>
    <mergeCell ref="BA31:BC31"/>
    <mergeCell ref="BD31:BF31"/>
    <mergeCell ref="BG31:BI31"/>
    <mergeCell ref="BJ31:BL31"/>
    <mergeCell ref="BM31:BO31"/>
    <mergeCell ref="BM32:BO32"/>
    <mergeCell ref="BP32:BR32"/>
    <mergeCell ref="AI32:AK32"/>
    <mergeCell ref="AL32:AN32"/>
    <mergeCell ref="AO32:AQ32"/>
    <mergeCell ref="AR32:AT32"/>
    <mergeCell ref="AU32:AW32"/>
    <mergeCell ref="AX32:AZ32"/>
    <mergeCell ref="A32:M32"/>
    <mergeCell ref="N32:R32"/>
    <mergeCell ref="S32:Y32"/>
    <mergeCell ref="Z32:AB32"/>
    <mergeCell ref="AC32:AE32"/>
    <mergeCell ref="AF32:AH32"/>
    <mergeCell ref="CZ31:DB31"/>
    <mergeCell ref="DC31:DE31"/>
    <mergeCell ref="DF31:DH31"/>
    <mergeCell ref="AF31:AH31"/>
    <mergeCell ref="AI31:AK31"/>
    <mergeCell ref="AL31:AN31"/>
    <mergeCell ref="AO31:AQ31"/>
    <mergeCell ref="AR31:AT31"/>
    <mergeCell ref="AU31:AW31"/>
    <mergeCell ref="AF33:AH33"/>
    <mergeCell ref="AI33:AK33"/>
    <mergeCell ref="AL33:AN33"/>
    <mergeCell ref="AO33:AQ33"/>
    <mergeCell ref="AR33:AT33"/>
    <mergeCell ref="AU33:AW33"/>
    <mergeCell ref="DC32:DE32"/>
    <mergeCell ref="DF32:DH32"/>
    <mergeCell ref="DI32:DK32"/>
    <mergeCell ref="DL32:DU32"/>
    <mergeCell ref="DV32:ED32"/>
    <mergeCell ref="A33:M33"/>
    <mergeCell ref="N33:R33"/>
    <mergeCell ref="S33:Y33"/>
    <mergeCell ref="Z33:AB33"/>
    <mergeCell ref="AC33:AE33"/>
    <mergeCell ref="CK32:CM32"/>
    <mergeCell ref="CN32:CP32"/>
    <mergeCell ref="CQ32:CS32"/>
    <mergeCell ref="CT32:CV32"/>
    <mergeCell ref="CW32:CY32"/>
    <mergeCell ref="CZ32:DB32"/>
    <mergeCell ref="BS32:BU32"/>
    <mergeCell ref="BV32:BX32"/>
    <mergeCell ref="BY32:CA32"/>
    <mergeCell ref="CB32:CD32"/>
    <mergeCell ref="CE32:CG32"/>
    <mergeCell ref="CH32:CJ32"/>
    <mergeCell ref="BA32:BC32"/>
    <mergeCell ref="BD32:BF32"/>
    <mergeCell ref="BG32:BI32"/>
    <mergeCell ref="BJ32:BL32"/>
    <mergeCell ref="AU34:AW34"/>
    <mergeCell ref="AX34:AZ34"/>
    <mergeCell ref="A34:M34"/>
    <mergeCell ref="N34:R34"/>
    <mergeCell ref="S34:Y34"/>
    <mergeCell ref="Z34:AB34"/>
    <mergeCell ref="AC34:AE34"/>
    <mergeCell ref="AF34:AH34"/>
    <mergeCell ref="CZ33:DB33"/>
    <mergeCell ref="DC33:DE33"/>
    <mergeCell ref="DF33:DH33"/>
    <mergeCell ref="DI33:DK33"/>
    <mergeCell ref="DL33:DU33"/>
    <mergeCell ref="DV33:ED33"/>
    <mergeCell ref="CH33:CJ33"/>
    <mergeCell ref="CK33:CM33"/>
    <mergeCell ref="CN33:CP33"/>
    <mergeCell ref="CQ33:CS33"/>
    <mergeCell ref="CT33:CV33"/>
    <mergeCell ref="CW33:CY33"/>
    <mergeCell ref="BP33:BR33"/>
    <mergeCell ref="BS33:BU33"/>
    <mergeCell ref="BV33:BX33"/>
    <mergeCell ref="BY33:CA33"/>
    <mergeCell ref="CB33:CD33"/>
    <mergeCell ref="CE33:CG33"/>
    <mergeCell ref="AX33:AZ33"/>
    <mergeCell ref="BA33:BC33"/>
    <mergeCell ref="BD33:BF33"/>
    <mergeCell ref="BG33:BI33"/>
    <mergeCell ref="BJ33:BL33"/>
    <mergeCell ref="BM33:BO33"/>
    <mergeCell ref="DC34:DE34"/>
    <mergeCell ref="DF34:DH34"/>
    <mergeCell ref="DI34:DK34"/>
    <mergeCell ref="DL34:DU34"/>
    <mergeCell ref="DV34:ED34"/>
    <mergeCell ref="A35:M35"/>
    <mergeCell ref="N35:R35"/>
    <mergeCell ref="S35:Y35"/>
    <mergeCell ref="Z35:AB35"/>
    <mergeCell ref="AC35:AE35"/>
    <mergeCell ref="CK34:CM34"/>
    <mergeCell ref="CN34:CP34"/>
    <mergeCell ref="CQ34:CS34"/>
    <mergeCell ref="CT34:CV34"/>
    <mergeCell ref="CW34:CY34"/>
    <mergeCell ref="CZ34:DB34"/>
    <mergeCell ref="BS34:BU34"/>
    <mergeCell ref="BV34:BX34"/>
    <mergeCell ref="BY34:CA34"/>
    <mergeCell ref="CB34:CD34"/>
    <mergeCell ref="CE34:CG34"/>
    <mergeCell ref="CH34:CJ34"/>
    <mergeCell ref="BA34:BC34"/>
    <mergeCell ref="BD34:BF34"/>
    <mergeCell ref="BG34:BI34"/>
    <mergeCell ref="BJ34:BL34"/>
    <mergeCell ref="BM34:BO34"/>
    <mergeCell ref="BP34:BR34"/>
    <mergeCell ref="AI34:AK34"/>
    <mergeCell ref="AL34:AN34"/>
    <mergeCell ref="AO34:AQ34"/>
    <mergeCell ref="AR34:AT34"/>
    <mergeCell ref="DI35:DK35"/>
    <mergeCell ref="DL35:DU35"/>
    <mergeCell ref="DV35:ED35"/>
    <mergeCell ref="CH35:CJ35"/>
    <mergeCell ref="CK35:CM35"/>
    <mergeCell ref="CN35:CP35"/>
    <mergeCell ref="CQ35:CS35"/>
    <mergeCell ref="CT35:CV35"/>
    <mergeCell ref="CW35:CY35"/>
    <mergeCell ref="BP35:BR35"/>
    <mergeCell ref="BS35:BU35"/>
    <mergeCell ref="BV35:BX35"/>
    <mergeCell ref="BY35:CA35"/>
    <mergeCell ref="CB35:CD35"/>
    <mergeCell ref="CE35:CG35"/>
    <mergeCell ref="AX35:AZ35"/>
    <mergeCell ref="BA35:BC35"/>
    <mergeCell ref="BD35:BF35"/>
    <mergeCell ref="BG35:BI35"/>
    <mergeCell ref="BJ35:BL35"/>
    <mergeCell ref="BM35:BO35"/>
    <mergeCell ref="BM36:BO36"/>
    <mergeCell ref="BP36:BR36"/>
    <mergeCell ref="AI36:AK36"/>
    <mergeCell ref="AL36:AN36"/>
    <mergeCell ref="AO36:AQ36"/>
    <mergeCell ref="AR36:AT36"/>
    <mergeCell ref="AU36:AW36"/>
    <mergeCell ref="AX36:AZ36"/>
    <mergeCell ref="A36:M36"/>
    <mergeCell ref="N36:R36"/>
    <mergeCell ref="S36:Y36"/>
    <mergeCell ref="Z36:AB36"/>
    <mergeCell ref="AC36:AE36"/>
    <mergeCell ref="AF36:AH36"/>
    <mergeCell ref="CZ35:DB35"/>
    <mergeCell ref="DC35:DE35"/>
    <mergeCell ref="DF35:DH35"/>
    <mergeCell ref="AF35:AH35"/>
    <mergeCell ref="AI35:AK35"/>
    <mergeCell ref="AL35:AN35"/>
    <mergeCell ref="AO35:AQ35"/>
    <mergeCell ref="AR35:AT35"/>
    <mergeCell ref="AU35:AW35"/>
    <mergeCell ref="AF37:AH37"/>
    <mergeCell ref="AI37:AK37"/>
    <mergeCell ref="AL37:AN37"/>
    <mergeCell ref="AO37:AQ37"/>
    <mergeCell ref="AR37:AT37"/>
    <mergeCell ref="AU37:AW37"/>
    <mergeCell ref="DC36:DE36"/>
    <mergeCell ref="DF36:DH36"/>
    <mergeCell ref="DI36:DK36"/>
    <mergeCell ref="DL36:DU36"/>
    <mergeCell ref="DV36:ED36"/>
    <mergeCell ref="A37:M37"/>
    <mergeCell ref="N37:R37"/>
    <mergeCell ref="S37:Y37"/>
    <mergeCell ref="Z37:AB37"/>
    <mergeCell ref="AC37:AE37"/>
    <mergeCell ref="CK36:CM36"/>
    <mergeCell ref="CN36:CP36"/>
    <mergeCell ref="CQ36:CS36"/>
    <mergeCell ref="CT36:CV36"/>
    <mergeCell ref="CW36:CY36"/>
    <mergeCell ref="CZ36:DB36"/>
    <mergeCell ref="BS36:BU36"/>
    <mergeCell ref="BV36:BX36"/>
    <mergeCell ref="BY36:CA36"/>
    <mergeCell ref="CB36:CD36"/>
    <mergeCell ref="CE36:CG36"/>
    <mergeCell ref="CH36:CJ36"/>
    <mergeCell ref="BA36:BC36"/>
    <mergeCell ref="BD36:BF36"/>
    <mergeCell ref="BG36:BI36"/>
    <mergeCell ref="BJ36:BL36"/>
    <mergeCell ref="AU38:AW38"/>
    <mergeCell ref="AX38:AZ38"/>
    <mergeCell ref="A38:M38"/>
    <mergeCell ref="N38:R38"/>
    <mergeCell ref="S38:Y38"/>
    <mergeCell ref="Z38:AB38"/>
    <mergeCell ref="AC38:AE38"/>
    <mergeCell ref="AF38:AH38"/>
    <mergeCell ref="CZ37:DB37"/>
    <mergeCell ref="DC37:DE37"/>
    <mergeCell ref="DF37:DH37"/>
    <mergeCell ref="DI37:DK37"/>
    <mergeCell ref="DL37:DU37"/>
    <mergeCell ref="DV37:ED37"/>
    <mergeCell ref="CH37:CJ37"/>
    <mergeCell ref="CK37:CM37"/>
    <mergeCell ref="CN37:CP37"/>
    <mergeCell ref="CQ37:CS37"/>
    <mergeCell ref="CT37:CV37"/>
    <mergeCell ref="CW37:CY37"/>
    <mergeCell ref="BP37:BR37"/>
    <mergeCell ref="BS37:BU37"/>
    <mergeCell ref="BV37:BX37"/>
    <mergeCell ref="BY37:CA37"/>
    <mergeCell ref="CB37:CD37"/>
    <mergeCell ref="CE37:CG37"/>
    <mergeCell ref="AX37:AZ37"/>
    <mergeCell ref="BA37:BC37"/>
    <mergeCell ref="BD37:BF37"/>
    <mergeCell ref="BG37:BI37"/>
    <mergeCell ref="BJ37:BL37"/>
    <mergeCell ref="BM37:BO37"/>
    <mergeCell ref="DC38:DE38"/>
    <mergeCell ref="DF38:DH38"/>
    <mergeCell ref="DI38:DK38"/>
    <mergeCell ref="DL38:DU38"/>
    <mergeCell ref="DV38:ED38"/>
    <mergeCell ref="A39:M39"/>
    <mergeCell ref="N39:R39"/>
    <mergeCell ref="S39:Y39"/>
    <mergeCell ref="Z39:AB39"/>
    <mergeCell ref="AC39:AE39"/>
    <mergeCell ref="CK38:CM38"/>
    <mergeCell ref="CN38:CP38"/>
    <mergeCell ref="CQ38:CS38"/>
    <mergeCell ref="CT38:CV38"/>
    <mergeCell ref="CW38:CY38"/>
    <mergeCell ref="CZ38:DB38"/>
    <mergeCell ref="BS38:BU38"/>
    <mergeCell ref="BV38:BX38"/>
    <mergeCell ref="BY38:CA38"/>
    <mergeCell ref="CB38:CD38"/>
    <mergeCell ref="CE38:CG38"/>
    <mergeCell ref="CH38:CJ38"/>
    <mergeCell ref="BA38:BC38"/>
    <mergeCell ref="BD38:BF38"/>
    <mergeCell ref="BG38:BI38"/>
    <mergeCell ref="BJ38:BL38"/>
    <mergeCell ref="BM38:BO38"/>
    <mergeCell ref="BP38:BR38"/>
    <mergeCell ref="AI38:AK38"/>
    <mergeCell ref="AL38:AN38"/>
    <mergeCell ref="AO38:AQ38"/>
    <mergeCell ref="AR38:AT38"/>
    <mergeCell ref="DI39:DK39"/>
    <mergeCell ref="DL39:DU39"/>
    <mergeCell ref="DV39:ED39"/>
    <mergeCell ref="CH39:CJ39"/>
    <mergeCell ref="CK39:CM39"/>
    <mergeCell ref="CN39:CP39"/>
    <mergeCell ref="CQ39:CS39"/>
    <mergeCell ref="CT39:CV39"/>
    <mergeCell ref="CW39:CY39"/>
    <mergeCell ref="BP39:BR39"/>
    <mergeCell ref="BS39:BU39"/>
    <mergeCell ref="BV39:BX39"/>
    <mergeCell ref="BY39:CA39"/>
    <mergeCell ref="CB39:CD39"/>
    <mergeCell ref="CE39:CG39"/>
    <mergeCell ref="AX39:AZ39"/>
    <mergeCell ref="BA39:BC39"/>
    <mergeCell ref="BD39:BF39"/>
    <mergeCell ref="BG39:BI39"/>
    <mergeCell ref="BJ39:BL39"/>
    <mergeCell ref="BM39:BO39"/>
    <mergeCell ref="BM40:BO40"/>
    <mergeCell ref="BP40:BR40"/>
    <mergeCell ref="AI40:AK40"/>
    <mergeCell ref="AL40:AN40"/>
    <mergeCell ref="AO40:AQ40"/>
    <mergeCell ref="AR40:AT40"/>
    <mergeCell ref="AU40:AW40"/>
    <mergeCell ref="AX40:AZ40"/>
    <mergeCell ref="A40:M40"/>
    <mergeCell ref="N40:R40"/>
    <mergeCell ref="S40:Y40"/>
    <mergeCell ref="Z40:AB40"/>
    <mergeCell ref="AC40:AE40"/>
    <mergeCell ref="AF40:AH40"/>
    <mergeCell ref="CZ39:DB39"/>
    <mergeCell ref="DC39:DE39"/>
    <mergeCell ref="DF39:DH39"/>
    <mergeCell ref="AF39:AH39"/>
    <mergeCell ref="AI39:AK39"/>
    <mergeCell ref="AL39:AN39"/>
    <mergeCell ref="AO39:AQ39"/>
    <mergeCell ref="AR39:AT39"/>
    <mergeCell ref="AU39:AW39"/>
    <mergeCell ref="AF41:AH41"/>
    <mergeCell ref="AI41:AK41"/>
    <mergeCell ref="AL41:AN41"/>
    <mergeCell ref="AO41:AQ41"/>
    <mergeCell ref="AR41:AT41"/>
    <mergeCell ref="AU41:AW41"/>
    <mergeCell ref="DC40:DE40"/>
    <mergeCell ref="DF40:DH40"/>
    <mergeCell ref="DI40:DK40"/>
    <mergeCell ref="DL40:DU40"/>
    <mergeCell ref="DV40:ED40"/>
    <mergeCell ref="A41:M41"/>
    <mergeCell ref="N41:R41"/>
    <mergeCell ref="S41:Y41"/>
    <mergeCell ref="Z41:AB41"/>
    <mergeCell ref="AC41:AE41"/>
    <mergeCell ref="CK40:CM40"/>
    <mergeCell ref="CN40:CP40"/>
    <mergeCell ref="CQ40:CS40"/>
    <mergeCell ref="CT40:CV40"/>
    <mergeCell ref="CW40:CY40"/>
    <mergeCell ref="CZ40:DB40"/>
    <mergeCell ref="BS40:BU40"/>
    <mergeCell ref="BV40:BX40"/>
    <mergeCell ref="BY40:CA40"/>
    <mergeCell ref="CB40:CD40"/>
    <mergeCell ref="CE40:CG40"/>
    <mergeCell ref="CH40:CJ40"/>
    <mergeCell ref="BA40:BC40"/>
    <mergeCell ref="BD40:BF40"/>
    <mergeCell ref="BG40:BI40"/>
    <mergeCell ref="BJ40:BL40"/>
    <mergeCell ref="AU42:AW42"/>
    <mergeCell ref="AX42:AZ42"/>
    <mergeCell ref="A42:M42"/>
    <mergeCell ref="N42:R42"/>
    <mergeCell ref="S42:Y42"/>
    <mergeCell ref="Z42:AB42"/>
    <mergeCell ref="AC42:AE42"/>
    <mergeCell ref="AF42:AH42"/>
    <mergeCell ref="CZ41:DB41"/>
    <mergeCell ref="DC41:DE41"/>
    <mergeCell ref="DF41:DH41"/>
    <mergeCell ref="DI41:DK41"/>
    <mergeCell ref="DL41:DU41"/>
    <mergeCell ref="DV41:ED41"/>
    <mergeCell ref="CH41:CJ41"/>
    <mergeCell ref="CK41:CM41"/>
    <mergeCell ref="CN41:CP41"/>
    <mergeCell ref="CQ41:CS41"/>
    <mergeCell ref="CT41:CV41"/>
    <mergeCell ref="CW41:CY41"/>
    <mergeCell ref="BP41:BR41"/>
    <mergeCell ref="BS41:BU41"/>
    <mergeCell ref="BV41:BX41"/>
    <mergeCell ref="BY41:CA41"/>
    <mergeCell ref="CB41:CD41"/>
    <mergeCell ref="CE41:CG41"/>
    <mergeCell ref="AX41:AZ41"/>
    <mergeCell ref="BA41:BC41"/>
    <mergeCell ref="BD41:BF41"/>
    <mergeCell ref="BG41:BI41"/>
    <mergeCell ref="BJ41:BL41"/>
    <mergeCell ref="BM41:BO41"/>
    <mergeCell ref="DC42:DE42"/>
    <mergeCell ref="DF42:DH42"/>
    <mergeCell ref="DI42:DK42"/>
    <mergeCell ref="DL42:DU42"/>
    <mergeCell ref="DV42:ED42"/>
    <mergeCell ref="A43:M43"/>
    <mergeCell ref="N43:R43"/>
    <mergeCell ref="S43:Y43"/>
    <mergeCell ref="Z43:AB43"/>
    <mergeCell ref="AC43:AE43"/>
    <mergeCell ref="CK42:CM42"/>
    <mergeCell ref="CN42:CP42"/>
    <mergeCell ref="CQ42:CS42"/>
    <mergeCell ref="CT42:CV42"/>
    <mergeCell ref="CW42:CY42"/>
    <mergeCell ref="CZ42:DB42"/>
    <mergeCell ref="BS42:BU42"/>
    <mergeCell ref="BV42:BX42"/>
    <mergeCell ref="BY42:CA42"/>
    <mergeCell ref="CB42:CD42"/>
    <mergeCell ref="CE42:CG42"/>
    <mergeCell ref="CH42:CJ42"/>
    <mergeCell ref="BA42:BC42"/>
    <mergeCell ref="BD42:BF42"/>
    <mergeCell ref="BG42:BI42"/>
    <mergeCell ref="BJ42:BL42"/>
    <mergeCell ref="BM42:BO42"/>
    <mergeCell ref="BP42:BR42"/>
    <mergeCell ref="AI42:AK42"/>
    <mergeCell ref="AL42:AN42"/>
    <mergeCell ref="AO42:AQ42"/>
    <mergeCell ref="AR42:AT42"/>
    <mergeCell ref="DI43:DK43"/>
    <mergeCell ref="DL43:DU43"/>
    <mergeCell ref="DV43:ED43"/>
    <mergeCell ref="CH43:CJ43"/>
    <mergeCell ref="CK43:CM43"/>
    <mergeCell ref="CN43:CP43"/>
    <mergeCell ref="CQ43:CS43"/>
    <mergeCell ref="CT43:CV43"/>
    <mergeCell ref="CW43:CY43"/>
    <mergeCell ref="BP43:BR43"/>
    <mergeCell ref="BS43:BU43"/>
    <mergeCell ref="BV43:BX43"/>
    <mergeCell ref="BY43:CA43"/>
    <mergeCell ref="CB43:CD43"/>
    <mergeCell ref="CE43:CG43"/>
    <mergeCell ref="AX43:AZ43"/>
    <mergeCell ref="BA43:BC43"/>
    <mergeCell ref="BD43:BF43"/>
    <mergeCell ref="BG43:BI43"/>
    <mergeCell ref="BJ43:BL43"/>
    <mergeCell ref="BM43:BO43"/>
    <mergeCell ref="AI44:AK44"/>
    <mergeCell ref="AL44:AN44"/>
    <mergeCell ref="AO44:AQ44"/>
    <mergeCell ref="AR44:AT44"/>
    <mergeCell ref="AU44:AW44"/>
    <mergeCell ref="AX44:AZ44"/>
    <mergeCell ref="A44:M44"/>
    <mergeCell ref="N44:R44"/>
    <mergeCell ref="S44:Y44"/>
    <mergeCell ref="Z44:AB44"/>
    <mergeCell ref="AC44:AE44"/>
    <mergeCell ref="AF44:AH44"/>
    <mergeCell ref="CZ43:DB43"/>
    <mergeCell ref="DC43:DE43"/>
    <mergeCell ref="DF43:DH43"/>
    <mergeCell ref="AF43:AH43"/>
    <mergeCell ref="AI43:AK43"/>
    <mergeCell ref="AL43:AN43"/>
    <mergeCell ref="AO43:AQ43"/>
    <mergeCell ref="AR43:AT43"/>
    <mergeCell ref="AU43:AW43"/>
    <mergeCell ref="AL45:AN45"/>
    <mergeCell ref="AO45:AQ45"/>
    <mergeCell ref="AR45:AT45"/>
    <mergeCell ref="AU45:AW45"/>
    <mergeCell ref="DC44:DE44"/>
    <mergeCell ref="DF44:DH44"/>
    <mergeCell ref="DI44:DK44"/>
    <mergeCell ref="DL44:DU44"/>
    <mergeCell ref="DV44:ED44"/>
    <mergeCell ref="A45:M45"/>
    <mergeCell ref="N45:R45"/>
    <mergeCell ref="S45:Y45"/>
    <mergeCell ref="Z45:AB45"/>
    <mergeCell ref="AC45:AE45"/>
    <mergeCell ref="CK44:CM44"/>
    <mergeCell ref="CN44:CP44"/>
    <mergeCell ref="CQ44:CS44"/>
    <mergeCell ref="CT44:CV44"/>
    <mergeCell ref="CW44:CY44"/>
    <mergeCell ref="CZ44:DB44"/>
    <mergeCell ref="BS44:BU44"/>
    <mergeCell ref="BV44:BX44"/>
    <mergeCell ref="BY44:CA44"/>
    <mergeCell ref="CB44:CD44"/>
    <mergeCell ref="CE44:CG44"/>
    <mergeCell ref="CH44:CJ44"/>
    <mergeCell ref="BA44:BC44"/>
    <mergeCell ref="BD44:BF44"/>
    <mergeCell ref="BG44:BI44"/>
    <mergeCell ref="BJ44:BL44"/>
    <mergeCell ref="BM44:BO44"/>
    <mergeCell ref="BP44:BR44"/>
    <mergeCell ref="A46:M46"/>
    <mergeCell ref="N46:R46"/>
    <mergeCell ref="S46:Y46"/>
    <mergeCell ref="Z46:AB46"/>
    <mergeCell ref="AC46:AE46"/>
    <mergeCell ref="AF46:AH46"/>
    <mergeCell ref="CZ45:DB45"/>
    <mergeCell ref="DC45:DE45"/>
    <mergeCell ref="DF45:DH45"/>
    <mergeCell ref="DI45:DK45"/>
    <mergeCell ref="DL45:DU45"/>
    <mergeCell ref="DV45:ED45"/>
    <mergeCell ref="CH45:CJ45"/>
    <mergeCell ref="CK45:CM45"/>
    <mergeCell ref="CN45:CP45"/>
    <mergeCell ref="CQ45:CS45"/>
    <mergeCell ref="CT45:CV45"/>
    <mergeCell ref="CW45:CY45"/>
    <mergeCell ref="BP45:BR45"/>
    <mergeCell ref="BS45:BU45"/>
    <mergeCell ref="BV45:BX45"/>
    <mergeCell ref="BY45:CA45"/>
    <mergeCell ref="CB45:CD45"/>
    <mergeCell ref="CE45:CG45"/>
    <mergeCell ref="AX45:AZ45"/>
    <mergeCell ref="BA45:BC45"/>
    <mergeCell ref="BD45:BF45"/>
    <mergeCell ref="BG45:BI45"/>
    <mergeCell ref="BJ45:BL45"/>
    <mergeCell ref="BM45:BO45"/>
    <mergeCell ref="AF45:AH45"/>
    <mergeCell ref="AI45:AK45"/>
    <mergeCell ref="DF46:DH46"/>
    <mergeCell ref="DI46:DK46"/>
    <mergeCell ref="DL46:DU46"/>
    <mergeCell ref="DV46:ED46"/>
    <mergeCell ref="A47:M47"/>
    <mergeCell ref="N47:R47"/>
    <mergeCell ref="S47:Y47"/>
    <mergeCell ref="Z47:AB47"/>
    <mergeCell ref="AC47:AE47"/>
    <mergeCell ref="CK46:CM46"/>
    <mergeCell ref="CN46:CP46"/>
    <mergeCell ref="CQ46:CS46"/>
    <mergeCell ref="CT46:CV46"/>
    <mergeCell ref="CW46:CY46"/>
    <mergeCell ref="CZ46:DB46"/>
    <mergeCell ref="BS46:BU46"/>
    <mergeCell ref="BV46:BX46"/>
    <mergeCell ref="BY46:CA46"/>
    <mergeCell ref="CB46:CD46"/>
    <mergeCell ref="CE46:CG46"/>
    <mergeCell ref="CH46:CJ46"/>
    <mergeCell ref="BA46:BC46"/>
    <mergeCell ref="BD46:BF46"/>
    <mergeCell ref="BG46:BI46"/>
    <mergeCell ref="BJ46:BL46"/>
    <mergeCell ref="BM46:BO46"/>
    <mergeCell ref="BP46:BR46"/>
    <mergeCell ref="AI46:AK46"/>
    <mergeCell ref="AL46:AN46"/>
    <mergeCell ref="AO46:AQ46"/>
    <mergeCell ref="AR46:AT46"/>
    <mergeCell ref="AU46:AW46"/>
    <mergeCell ref="CN47:CP47"/>
    <mergeCell ref="CQ47:CS47"/>
    <mergeCell ref="CT47:CV47"/>
    <mergeCell ref="CW47:CY47"/>
    <mergeCell ref="BP47:BR47"/>
    <mergeCell ref="BS47:BU47"/>
    <mergeCell ref="BV47:BX47"/>
    <mergeCell ref="BY47:CA47"/>
    <mergeCell ref="CB47:CD47"/>
    <mergeCell ref="CE47:CG47"/>
    <mergeCell ref="AX47:AZ47"/>
    <mergeCell ref="BA47:BC47"/>
    <mergeCell ref="BD47:BF47"/>
    <mergeCell ref="BG47:BI47"/>
    <mergeCell ref="BJ47:BL47"/>
    <mergeCell ref="BM47:BO47"/>
    <mergeCell ref="DC46:DE46"/>
    <mergeCell ref="AX46:AZ46"/>
    <mergeCell ref="BM48:BO48"/>
    <mergeCell ref="BP48:BR48"/>
    <mergeCell ref="AI48:AK48"/>
    <mergeCell ref="AL48:AN48"/>
    <mergeCell ref="AO48:AQ48"/>
    <mergeCell ref="AR48:AT48"/>
    <mergeCell ref="DV49:ED49"/>
    <mergeCell ref="CH49:CJ49"/>
    <mergeCell ref="AU48:AW48"/>
    <mergeCell ref="AX48:AZ48"/>
    <mergeCell ref="A48:M48"/>
    <mergeCell ref="N48:R48"/>
    <mergeCell ref="S48:Y48"/>
    <mergeCell ref="Z48:AB48"/>
    <mergeCell ref="AC48:AE48"/>
    <mergeCell ref="AF48:AH48"/>
    <mergeCell ref="CZ47:DB47"/>
    <mergeCell ref="DC47:DE47"/>
    <mergeCell ref="AF47:AH47"/>
    <mergeCell ref="AI47:AK47"/>
    <mergeCell ref="AL47:AN47"/>
    <mergeCell ref="AO47:AQ47"/>
    <mergeCell ref="AR47:AT47"/>
    <mergeCell ref="AU47:AW47"/>
    <mergeCell ref="DF47:DH47"/>
    <mergeCell ref="DC48:DE48"/>
    <mergeCell ref="DF48:DH48"/>
    <mergeCell ref="DI47:DK47"/>
    <mergeCell ref="DL47:DU47"/>
    <mergeCell ref="DV47:ED47"/>
    <mergeCell ref="CH47:CJ47"/>
    <mergeCell ref="CK47:CM47"/>
    <mergeCell ref="CB49:CD49"/>
    <mergeCell ref="CE49:CG49"/>
    <mergeCell ref="AX49:AZ49"/>
    <mergeCell ref="BA49:BC49"/>
    <mergeCell ref="BD49:BF49"/>
    <mergeCell ref="BG49:BI49"/>
    <mergeCell ref="BJ49:BL49"/>
    <mergeCell ref="BM49:BO49"/>
    <mergeCell ref="DI48:DK48"/>
    <mergeCell ref="DL48:DU48"/>
    <mergeCell ref="DV48:ED48"/>
    <mergeCell ref="A49:M49"/>
    <mergeCell ref="N49:R49"/>
    <mergeCell ref="S49:Y49"/>
    <mergeCell ref="Z49:AB49"/>
    <mergeCell ref="AC49:AE49"/>
    <mergeCell ref="CK48:CM48"/>
    <mergeCell ref="CN48:CP48"/>
    <mergeCell ref="CQ48:CS48"/>
    <mergeCell ref="CT48:CV48"/>
    <mergeCell ref="CW48:CY48"/>
    <mergeCell ref="CZ48:DB48"/>
    <mergeCell ref="BS48:BU48"/>
    <mergeCell ref="BV48:BX48"/>
    <mergeCell ref="BY48:CA48"/>
    <mergeCell ref="CB48:CD48"/>
    <mergeCell ref="CE48:CG48"/>
    <mergeCell ref="CH48:CJ48"/>
    <mergeCell ref="BA48:BC48"/>
    <mergeCell ref="BD48:BF48"/>
    <mergeCell ref="BG48:BI48"/>
    <mergeCell ref="BJ48:BL48"/>
    <mergeCell ref="AI50:AK50"/>
    <mergeCell ref="AL50:AN50"/>
    <mergeCell ref="AO50:AQ50"/>
    <mergeCell ref="AR50:AT50"/>
    <mergeCell ref="AU50:AW50"/>
    <mergeCell ref="AX50:AZ50"/>
    <mergeCell ref="A50:M50"/>
    <mergeCell ref="N50:R50"/>
    <mergeCell ref="S50:Y50"/>
    <mergeCell ref="Z50:AB50"/>
    <mergeCell ref="AC50:AE50"/>
    <mergeCell ref="AF50:AH50"/>
    <mergeCell ref="CZ49:DB49"/>
    <mergeCell ref="DC49:DE49"/>
    <mergeCell ref="DF49:DH49"/>
    <mergeCell ref="DI49:DK49"/>
    <mergeCell ref="DL49:DU49"/>
    <mergeCell ref="AF49:AH49"/>
    <mergeCell ref="AI49:AK49"/>
    <mergeCell ref="AL49:AN49"/>
    <mergeCell ref="AO49:AQ49"/>
    <mergeCell ref="AR49:AT49"/>
    <mergeCell ref="AU49:AW49"/>
    <mergeCell ref="CK49:CM49"/>
    <mergeCell ref="CN49:CP49"/>
    <mergeCell ref="CQ49:CS49"/>
    <mergeCell ref="CT49:CV49"/>
    <mergeCell ref="CW49:CY49"/>
    <mergeCell ref="BP49:BR49"/>
    <mergeCell ref="BS49:BU49"/>
    <mergeCell ref="BV49:BX49"/>
    <mergeCell ref="BY49:CA49"/>
    <mergeCell ref="AL51:AN51"/>
    <mergeCell ref="AO51:AQ51"/>
    <mergeCell ref="AR51:AT51"/>
    <mergeCell ref="AU51:AW51"/>
    <mergeCell ref="DC50:DE50"/>
    <mergeCell ref="DF50:DH50"/>
    <mergeCell ref="DI50:DK50"/>
    <mergeCell ref="DL50:DU50"/>
    <mergeCell ref="DV50:ED50"/>
    <mergeCell ref="A51:M51"/>
    <mergeCell ref="N51:R51"/>
    <mergeCell ref="S51:Y51"/>
    <mergeCell ref="Z51:AB51"/>
    <mergeCell ref="AC51:AE51"/>
    <mergeCell ref="CK50:CM50"/>
    <mergeCell ref="CN50:CP50"/>
    <mergeCell ref="CQ50:CS50"/>
    <mergeCell ref="CT50:CV50"/>
    <mergeCell ref="CW50:CY50"/>
    <mergeCell ref="CZ50:DB50"/>
    <mergeCell ref="BS50:BU50"/>
    <mergeCell ref="BV50:BX50"/>
    <mergeCell ref="BY50:CA50"/>
    <mergeCell ref="CB50:CD50"/>
    <mergeCell ref="CE50:CG50"/>
    <mergeCell ref="CH50:CJ50"/>
    <mergeCell ref="BA50:BC50"/>
    <mergeCell ref="BD50:BF50"/>
    <mergeCell ref="BG50:BI50"/>
    <mergeCell ref="BJ50:BL50"/>
    <mergeCell ref="BM50:BO50"/>
    <mergeCell ref="BP50:BR50"/>
    <mergeCell ref="A52:M52"/>
    <mergeCell ref="N52:R52"/>
    <mergeCell ref="S52:Y52"/>
    <mergeCell ref="Z52:AB52"/>
    <mergeCell ref="AC52:AE52"/>
    <mergeCell ref="AF52:AH52"/>
    <mergeCell ref="CZ51:DB51"/>
    <mergeCell ref="DC51:DE51"/>
    <mergeCell ref="DF51:DH51"/>
    <mergeCell ref="DI51:DK51"/>
    <mergeCell ref="DL51:DU51"/>
    <mergeCell ref="DV51:ED51"/>
    <mergeCell ref="CH51:CJ51"/>
    <mergeCell ref="CK51:CM51"/>
    <mergeCell ref="CN51:CP51"/>
    <mergeCell ref="CQ51:CS51"/>
    <mergeCell ref="CT51:CV51"/>
    <mergeCell ref="CW51:CY51"/>
    <mergeCell ref="BP51:BR51"/>
    <mergeCell ref="BS51:BU51"/>
    <mergeCell ref="BV51:BX51"/>
    <mergeCell ref="BY51:CA51"/>
    <mergeCell ref="CB51:CD51"/>
    <mergeCell ref="CE51:CG51"/>
    <mergeCell ref="AX51:AZ51"/>
    <mergeCell ref="BA51:BC51"/>
    <mergeCell ref="BD51:BF51"/>
    <mergeCell ref="BG51:BI51"/>
    <mergeCell ref="BJ51:BL51"/>
    <mergeCell ref="BM51:BO51"/>
    <mergeCell ref="AF51:AH51"/>
    <mergeCell ref="AI51:AK51"/>
    <mergeCell ref="BP53:BR53"/>
    <mergeCell ref="BS53:BU53"/>
    <mergeCell ref="BV53:BX53"/>
    <mergeCell ref="A53:M53"/>
    <mergeCell ref="N53:R53"/>
    <mergeCell ref="S53:Y53"/>
    <mergeCell ref="Z53:AB53"/>
    <mergeCell ref="AC53:AE53"/>
    <mergeCell ref="CK52:CM52"/>
    <mergeCell ref="CN52:CP52"/>
    <mergeCell ref="CQ52:CS52"/>
    <mergeCell ref="CT52:CV52"/>
    <mergeCell ref="CW52:CY52"/>
    <mergeCell ref="CZ52:DB52"/>
    <mergeCell ref="BS52:BU52"/>
    <mergeCell ref="BV52:BX52"/>
    <mergeCell ref="BY52:CA52"/>
    <mergeCell ref="CB52:CD52"/>
    <mergeCell ref="CE52:CG52"/>
    <mergeCell ref="CH52:CJ52"/>
    <mergeCell ref="BA52:BC52"/>
    <mergeCell ref="BD52:BF52"/>
    <mergeCell ref="BG52:BI52"/>
    <mergeCell ref="BJ52:BL52"/>
    <mergeCell ref="BM52:BO52"/>
    <mergeCell ref="BP52:BR52"/>
    <mergeCell ref="AI52:AK52"/>
    <mergeCell ref="AL52:AN52"/>
    <mergeCell ref="AO52:AQ52"/>
    <mergeCell ref="AR52:AT52"/>
    <mergeCell ref="AU52:AW52"/>
    <mergeCell ref="AX52:AZ52"/>
    <mergeCell ref="DC52:DE52"/>
    <mergeCell ref="DF52:DH52"/>
    <mergeCell ref="DI52:DK52"/>
    <mergeCell ref="DL52:DU52"/>
    <mergeCell ref="DV52:ED52"/>
    <mergeCell ref="CZ53:DB53"/>
    <mergeCell ref="DC53:DE53"/>
    <mergeCell ref="DF53:DH53"/>
    <mergeCell ref="DI53:DK53"/>
    <mergeCell ref="DL53:DU53"/>
    <mergeCell ref="DV53:ED53"/>
    <mergeCell ref="CH53:CJ53"/>
    <mergeCell ref="CK53:CM53"/>
    <mergeCell ref="CN53:CP53"/>
    <mergeCell ref="CQ53:CS53"/>
    <mergeCell ref="CT53:CV53"/>
    <mergeCell ref="CW53:CY53"/>
    <mergeCell ref="A54:M54"/>
    <mergeCell ref="N54:R54"/>
    <mergeCell ref="S54:Y54"/>
    <mergeCell ref="Z54:AB54"/>
    <mergeCell ref="AC54:AE54"/>
    <mergeCell ref="AF54:AH54"/>
    <mergeCell ref="AX53:AZ53"/>
    <mergeCell ref="BA53:BC53"/>
    <mergeCell ref="BD53:BF53"/>
    <mergeCell ref="BG53:BI53"/>
    <mergeCell ref="BJ53:BL53"/>
    <mergeCell ref="BM53:BO53"/>
    <mergeCell ref="AF53:AH53"/>
    <mergeCell ref="AI53:AK53"/>
    <mergeCell ref="AL53:AN53"/>
    <mergeCell ref="AO53:AQ53"/>
    <mergeCell ref="AR53:AT53"/>
    <mergeCell ref="AU53:AW53"/>
    <mergeCell ref="DV54:ED54"/>
    <mergeCell ref="DI55:DK55"/>
    <mergeCell ref="CK54:CM54"/>
    <mergeCell ref="CN54:CP54"/>
    <mergeCell ref="CQ54:CS54"/>
    <mergeCell ref="CT54:CV54"/>
    <mergeCell ref="CW54:CY54"/>
    <mergeCell ref="CZ54:DB54"/>
    <mergeCell ref="BS54:BU54"/>
    <mergeCell ref="BV54:BX54"/>
    <mergeCell ref="BY54:CA54"/>
    <mergeCell ref="CB54:CD54"/>
    <mergeCell ref="CE54:CG54"/>
    <mergeCell ref="CH54:CJ54"/>
    <mergeCell ref="BY53:CA53"/>
    <mergeCell ref="CB53:CD53"/>
    <mergeCell ref="CE53:CG53"/>
    <mergeCell ref="CY58:DB58"/>
    <mergeCell ref="DC58:DO58"/>
    <mergeCell ref="L59:W59"/>
    <mergeCell ref="Y59:AO59"/>
    <mergeCell ref="AY59:BJ59"/>
    <mergeCell ref="BL59:BO59"/>
    <mergeCell ref="BP59:CB59"/>
    <mergeCell ref="CL59:CW59"/>
    <mergeCell ref="CY59:DB59"/>
    <mergeCell ref="DC59:DO59"/>
    <mergeCell ref="L58:W58"/>
    <mergeCell ref="Y58:AO58"/>
    <mergeCell ref="AY58:BJ58"/>
    <mergeCell ref="BL58:BO58"/>
    <mergeCell ref="BP58:CB58"/>
    <mergeCell ref="CL58:CW58"/>
    <mergeCell ref="DC54:DE54"/>
    <mergeCell ref="DF54:DH54"/>
    <mergeCell ref="DI54:DK54"/>
    <mergeCell ref="DL54:DU54"/>
    <mergeCell ref="BA54:BC54"/>
    <mergeCell ref="BD54:BF54"/>
    <mergeCell ref="BG54:BI54"/>
    <mergeCell ref="BJ54:BL54"/>
    <mergeCell ref="BM54:BO54"/>
    <mergeCell ref="BP54:BR54"/>
    <mergeCell ref="AI54:AK54"/>
    <mergeCell ref="AL54:AN54"/>
    <mergeCell ref="AO54:AQ54"/>
    <mergeCell ref="AR54:AT54"/>
    <mergeCell ref="AU54:AW54"/>
    <mergeCell ref="AX54:AZ54"/>
    <mergeCell ref="BP65:DD66"/>
    <mergeCell ref="DE65:DO66"/>
    <mergeCell ref="B67:D67"/>
    <mergeCell ref="F67:O67"/>
    <mergeCell ref="S67:T67"/>
    <mergeCell ref="A69:P69"/>
    <mergeCell ref="Q69:Z69"/>
    <mergeCell ref="AA69:AI69"/>
    <mergeCell ref="AJ69:AT69"/>
    <mergeCell ref="AU69:BE69"/>
    <mergeCell ref="A63:AO63"/>
    <mergeCell ref="I64:T64"/>
    <mergeCell ref="V64:AO64"/>
    <mergeCell ref="I65:T65"/>
    <mergeCell ref="V65:AO65"/>
    <mergeCell ref="CN60:CY60"/>
    <mergeCell ref="DA60:DL60"/>
    <mergeCell ref="DN60:ED60"/>
    <mergeCell ref="L61:W61"/>
    <mergeCell ref="Y61:AO61"/>
    <mergeCell ref="CN61:CY61"/>
    <mergeCell ref="DA61:DL61"/>
    <mergeCell ref="DN61:ED61"/>
    <mergeCell ref="BF71:BN71"/>
    <mergeCell ref="DS71:ED72"/>
    <mergeCell ref="A72:H72"/>
    <mergeCell ref="I72:P72"/>
    <mergeCell ref="Q72:Z72"/>
    <mergeCell ref="AA72:AI72"/>
    <mergeCell ref="AJ72:AT72"/>
    <mergeCell ref="AU72:BE72"/>
    <mergeCell ref="BF72:BN72"/>
    <mergeCell ref="CD72:CF72"/>
    <mergeCell ref="A71:H71"/>
    <mergeCell ref="I71:P71"/>
    <mergeCell ref="Q71:Z71"/>
    <mergeCell ref="AA71:AI71"/>
    <mergeCell ref="AJ71:AT71"/>
    <mergeCell ref="AU71:BE71"/>
    <mergeCell ref="BF69:BN69"/>
    <mergeCell ref="DS69:ED69"/>
    <mergeCell ref="A70:P70"/>
    <mergeCell ref="Q70:Z70"/>
    <mergeCell ref="AA70:AI70"/>
    <mergeCell ref="AJ70:AT70"/>
    <mergeCell ref="AU70:BE70"/>
    <mergeCell ref="BF70:BN70"/>
    <mergeCell ref="DS70:ED70"/>
    <mergeCell ref="DS73:ED74"/>
    <mergeCell ref="A74:H74"/>
    <mergeCell ref="I74:P74"/>
    <mergeCell ref="Q74:Z74"/>
    <mergeCell ref="AA74:AI74"/>
    <mergeCell ref="AJ74:AT74"/>
    <mergeCell ref="AU74:BE74"/>
    <mergeCell ref="BF74:BN74"/>
    <mergeCell ref="BX74:DJ74"/>
    <mergeCell ref="CH72:CQ72"/>
    <mergeCell ref="CT72:CU72"/>
    <mergeCell ref="A73:H73"/>
    <mergeCell ref="I73:P73"/>
    <mergeCell ref="Q73:Z73"/>
    <mergeCell ref="AA73:AI73"/>
    <mergeCell ref="AJ73:AT73"/>
    <mergeCell ref="AU73:BE73"/>
    <mergeCell ref="BF73:BN73"/>
    <mergeCell ref="BF77:BN77"/>
    <mergeCell ref="DS77:ED78"/>
    <mergeCell ref="A78:H78"/>
    <mergeCell ref="I78:P78"/>
    <mergeCell ref="Q78:Z78"/>
    <mergeCell ref="AA78:AI78"/>
    <mergeCell ref="AJ78:AT78"/>
    <mergeCell ref="AU78:BE78"/>
    <mergeCell ref="BF78:BN78"/>
    <mergeCell ref="CJ78:DJ78"/>
    <mergeCell ref="A77:H77"/>
    <mergeCell ref="I77:P77"/>
    <mergeCell ref="Q77:Z77"/>
    <mergeCell ref="AA77:AI77"/>
    <mergeCell ref="AJ77:AT77"/>
    <mergeCell ref="AU77:BE77"/>
    <mergeCell ref="BF75:BN75"/>
    <mergeCell ref="DS75:ED76"/>
    <mergeCell ref="A76:H76"/>
    <mergeCell ref="I76:P76"/>
    <mergeCell ref="Q76:Z76"/>
    <mergeCell ref="AA76:AI76"/>
    <mergeCell ref="AJ76:AT76"/>
    <mergeCell ref="AU76:BE76"/>
    <mergeCell ref="BF76:BN76"/>
    <mergeCell ref="CG76:DJ76"/>
    <mergeCell ref="A75:H75"/>
    <mergeCell ref="I75:P75"/>
    <mergeCell ref="Q75:Z75"/>
    <mergeCell ref="AA75:AI75"/>
    <mergeCell ref="AJ75:AT75"/>
    <mergeCell ref="AU75:BE75"/>
    <mergeCell ref="BP81:DK81"/>
    <mergeCell ref="DL81:ED81"/>
    <mergeCell ref="A82:M82"/>
    <mergeCell ref="N82:R82"/>
    <mergeCell ref="S82:Y82"/>
    <mergeCell ref="Z82:AW82"/>
    <mergeCell ref="AX82:BO82"/>
    <mergeCell ref="BP82:BX82"/>
    <mergeCell ref="BY82:CJ82"/>
    <mergeCell ref="CK82:CY82"/>
    <mergeCell ref="A79:AI79"/>
    <mergeCell ref="AJ79:AT79"/>
    <mergeCell ref="AU79:BE79"/>
    <mergeCell ref="BF79:BN79"/>
    <mergeCell ref="A81:R81"/>
    <mergeCell ref="S81:Y81"/>
    <mergeCell ref="Z81:BO81"/>
    <mergeCell ref="DL83:ED83"/>
    <mergeCell ref="A84:M84"/>
    <mergeCell ref="N84:R84"/>
    <mergeCell ref="S84:Y84"/>
    <mergeCell ref="Z84:AB86"/>
    <mergeCell ref="AC84:AE86"/>
    <mergeCell ref="AF84:AH86"/>
    <mergeCell ref="AI84:AK86"/>
    <mergeCell ref="AL84:AN86"/>
    <mergeCell ref="CZ82:DK82"/>
    <mergeCell ref="DL82:ED82"/>
    <mergeCell ref="A83:M83"/>
    <mergeCell ref="N83:R83"/>
    <mergeCell ref="S83:Y83"/>
    <mergeCell ref="Z83:AW83"/>
    <mergeCell ref="AX83:BO83"/>
    <mergeCell ref="BP83:BX83"/>
    <mergeCell ref="BY83:CJ83"/>
    <mergeCell ref="CK83:CY83"/>
    <mergeCell ref="CE84:CG86"/>
    <mergeCell ref="CH84:CJ86"/>
    <mergeCell ref="CK84:CM86"/>
    <mergeCell ref="CN84:CP86"/>
    <mergeCell ref="BG84:BI86"/>
    <mergeCell ref="BJ84:BL86"/>
    <mergeCell ref="BM84:BO86"/>
    <mergeCell ref="BP84:BR86"/>
    <mergeCell ref="BS84:BU86"/>
    <mergeCell ref="BV84:BX86"/>
    <mergeCell ref="AO84:AQ86"/>
    <mergeCell ref="AR84:AT86"/>
    <mergeCell ref="AU84:AW86"/>
    <mergeCell ref="AX84:AZ86"/>
    <mergeCell ref="BA84:BC86"/>
    <mergeCell ref="BD84:BF86"/>
    <mergeCell ref="CZ83:DK83"/>
    <mergeCell ref="AR87:AT87"/>
    <mergeCell ref="AU87:AW87"/>
    <mergeCell ref="AX87:AZ87"/>
    <mergeCell ref="BA87:BC87"/>
    <mergeCell ref="S86:Y86"/>
    <mergeCell ref="DL86:DU86"/>
    <mergeCell ref="DV86:ED86"/>
    <mergeCell ref="A87:M87"/>
    <mergeCell ref="N87:R87"/>
    <mergeCell ref="S87:Y87"/>
    <mergeCell ref="Z87:AB87"/>
    <mergeCell ref="AC87:AE87"/>
    <mergeCell ref="AF87:AH87"/>
    <mergeCell ref="AI87:AK87"/>
    <mergeCell ref="DI84:DK86"/>
    <mergeCell ref="DL84:DU84"/>
    <mergeCell ref="DV84:ED84"/>
    <mergeCell ref="A85:M85"/>
    <mergeCell ref="N85:R85"/>
    <mergeCell ref="S85:Y85"/>
    <mergeCell ref="DL85:DU85"/>
    <mergeCell ref="DV85:ED85"/>
    <mergeCell ref="A86:M86"/>
    <mergeCell ref="N86:R86"/>
    <mergeCell ref="CQ84:CS86"/>
    <mergeCell ref="CT84:CV86"/>
    <mergeCell ref="CW84:CY86"/>
    <mergeCell ref="CZ84:DB86"/>
    <mergeCell ref="DC84:DE86"/>
    <mergeCell ref="DF84:DH86"/>
    <mergeCell ref="BY84:CA86"/>
    <mergeCell ref="CB84:CD86"/>
    <mergeCell ref="AU88:AW88"/>
    <mergeCell ref="AX88:AZ88"/>
    <mergeCell ref="DF87:DH87"/>
    <mergeCell ref="DI87:DK87"/>
    <mergeCell ref="DL87:DU87"/>
    <mergeCell ref="DV87:ED87"/>
    <mergeCell ref="A88:M88"/>
    <mergeCell ref="N88:R88"/>
    <mergeCell ref="S88:Y88"/>
    <mergeCell ref="Z88:AB88"/>
    <mergeCell ref="AC88:AE88"/>
    <mergeCell ref="AF88:AH88"/>
    <mergeCell ref="CN87:CP87"/>
    <mergeCell ref="CQ87:CS87"/>
    <mergeCell ref="CT87:CV87"/>
    <mergeCell ref="CW87:CY87"/>
    <mergeCell ref="CZ87:DB87"/>
    <mergeCell ref="DC87:DE87"/>
    <mergeCell ref="BV87:BX87"/>
    <mergeCell ref="BY87:CA87"/>
    <mergeCell ref="CB87:CD87"/>
    <mergeCell ref="CE87:CG87"/>
    <mergeCell ref="CH87:CJ87"/>
    <mergeCell ref="CK87:CM87"/>
    <mergeCell ref="BD87:BF87"/>
    <mergeCell ref="BG87:BI87"/>
    <mergeCell ref="BJ87:BL87"/>
    <mergeCell ref="BM87:BO87"/>
    <mergeCell ref="BP87:BR87"/>
    <mergeCell ref="BS87:BU87"/>
    <mergeCell ref="AL87:AN87"/>
    <mergeCell ref="AO87:AQ87"/>
    <mergeCell ref="DC88:DE88"/>
    <mergeCell ref="DF88:DH88"/>
    <mergeCell ref="DI88:DK88"/>
    <mergeCell ref="DL88:DU88"/>
    <mergeCell ref="DV88:ED88"/>
    <mergeCell ref="A89:M89"/>
    <mergeCell ref="N89:R89"/>
    <mergeCell ref="S89:Y89"/>
    <mergeCell ref="Z89:AB89"/>
    <mergeCell ref="AC89:AE89"/>
    <mergeCell ref="CK88:CM88"/>
    <mergeCell ref="CN88:CP88"/>
    <mergeCell ref="CQ88:CS88"/>
    <mergeCell ref="CT88:CV88"/>
    <mergeCell ref="CW88:CY88"/>
    <mergeCell ref="CZ88:DB88"/>
    <mergeCell ref="BS88:BU88"/>
    <mergeCell ref="BV88:BX88"/>
    <mergeCell ref="BY88:CA88"/>
    <mergeCell ref="CB88:CD88"/>
    <mergeCell ref="CE88:CG88"/>
    <mergeCell ref="CH88:CJ88"/>
    <mergeCell ref="BA88:BC88"/>
    <mergeCell ref="BD88:BF88"/>
    <mergeCell ref="BG88:BI88"/>
    <mergeCell ref="BJ88:BL88"/>
    <mergeCell ref="BM88:BO88"/>
    <mergeCell ref="BP88:BR88"/>
    <mergeCell ref="AI88:AK88"/>
    <mergeCell ref="AL88:AN88"/>
    <mergeCell ref="AO88:AQ88"/>
    <mergeCell ref="AR88:AT88"/>
    <mergeCell ref="DI89:DK89"/>
    <mergeCell ref="DL89:DU89"/>
    <mergeCell ref="DV89:ED89"/>
    <mergeCell ref="CH89:CJ89"/>
    <mergeCell ref="CK89:CM89"/>
    <mergeCell ref="CN89:CP89"/>
    <mergeCell ref="CQ89:CS89"/>
    <mergeCell ref="CT89:CV89"/>
    <mergeCell ref="CW89:CY89"/>
    <mergeCell ref="BP89:BR89"/>
    <mergeCell ref="BS89:BU89"/>
    <mergeCell ref="BV89:BX89"/>
    <mergeCell ref="BY89:CA89"/>
    <mergeCell ref="CB89:CD89"/>
    <mergeCell ref="CE89:CG89"/>
    <mergeCell ref="AX89:AZ89"/>
    <mergeCell ref="BA89:BC89"/>
    <mergeCell ref="BD89:BF89"/>
    <mergeCell ref="BG89:BI89"/>
    <mergeCell ref="BJ89:BL89"/>
    <mergeCell ref="BM89:BO89"/>
    <mergeCell ref="BM90:BO90"/>
    <mergeCell ref="BP90:BR90"/>
    <mergeCell ref="AI90:AK90"/>
    <mergeCell ref="AL90:AN90"/>
    <mergeCell ref="AO90:AQ90"/>
    <mergeCell ref="AR90:AT90"/>
    <mergeCell ref="AU90:AW90"/>
    <mergeCell ref="AX90:AZ90"/>
    <mergeCell ref="A90:M90"/>
    <mergeCell ref="N90:R90"/>
    <mergeCell ref="S90:Y90"/>
    <mergeCell ref="Z90:AB90"/>
    <mergeCell ref="AC90:AE90"/>
    <mergeCell ref="AF90:AH90"/>
    <mergeCell ref="CZ89:DB89"/>
    <mergeCell ref="DC89:DE89"/>
    <mergeCell ref="DF89:DH89"/>
    <mergeCell ref="AF89:AH89"/>
    <mergeCell ref="AI89:AK89"/>
    <mergeCell ref="AL89:AN89"/>
    <mergeCell ref="AO89:AQ89"/>
    <mergeCell ref="AR89:AT89"/>
    <mergeCell ref="AU89:AW89"/>
    <mergeCell ref="AF91:AH91"/>
    <mergeCell ref="AI91:AK91"/>
    <mergeCell ref="AL91:AN91"/>
    <mergeCell ref="AO91:AQ91"/>
    <mergeCell ref="AR91:AT91"/>
    <mergeCell ref="AU91:AW91"/>
    <mergeCell ref="DC90:DE90"/>
    <mergeCell ref="DF90:DH90"/>
    <mergeCell ref="DI90:DK90"/>
    <mergeCell ref="DL90:DU90"/>
    <mergeCell ref="DV90:ED90"/>
    <mergeCell ref="A91:M91"/>
    <mergeCell ref="N91:R91"/>
    <mergeCell ref="S91:Y91"/>
    <mergeCell ref="Z91:AB91"/>
    <mergeCell ref="AC91:AE91"/>
    <mergeCell ref="CK90:CM90"/>
    <mergeCell ref="CN90:CP90"/>
    <mergeCell ref="CQ90:CS90"/>
    <mergeCell ref="CT90:CV90"/>
    <mergeCell ref="CW90:CY90"/>
    <mergeCell ref="CZ90:DB90"/>
    <mergeCell ref="BS90:BU90"/>
    <mergeCell ref="BV90:BX90"/>
    <mergeCell ref="BY90:CA90"/>
    <mergeCell ref="CB90:CD90"/>
    <mergeCell ref="CE90:CG90"/>
    <mergeCell ref="CH90:CJ90"/>
    <mergeCell ref="BA90:BC90"/>
    <mergeCell ref="BD90:BF90"/>
    <mergeCell ref="BG90:BI90"/>
    <mergeCell ref="BJ90:BL90"/>
    <mergeCell ref="AU92:AW92"/>
    <mergeCell ref="AX92:AZ92"/>
    <mergeCell ref="A92:M92"/>
    <mergeCell ref="N92:R92"/>
    <mergeCell ref="S92:Y92"/>
    <mergeCell ref="Z92:AB92"/>
    <mergeCell ref="AC92:AE92"/>
    <mergeCell ref="AF92:AH92"/>
    <mergeCell ref="CZ91:DB91"/>
    <mergeCell ref="DC91:DE91"/>
    <mergeCell ref="DF91:DH91"/>
    <mergeCell ref="DI91:DK91"/>
    <mergeCell ref="DL91:DU91"/>
    <mergeCell ref="DV91:ED91"/>
    <mergeCell ref="CH91:CJ91"/>
    <mergeCell ref="CK91:CM91"/>
    <mergeCell ref="CN91:CP91"/>
    <mergeCell ref="CQ91:CS91"/>
    <mergeCell ref="CT91:CV91"/>
    <mergeCell ref="CW91:CY91"/>
    <mergeCell ref="BP91:BR91"/>
    <mergeCell ref="BS91:BU91"/>
    <mergeCell ref="BV91:BX91"/>
    <mergeCell ref="BY91:CA91"/>
    <mergeCell ref="CB91:CD91"/>
    <mergeCell ref="CE91:CG91"/>
    <mergeCell ref="AX91:AZ91"/>
    <mergeCell ref="BA91:BC91"/>
    <mergeCell ref="BD91:BF91"/>
    <mergeCell ref="BG91:BI91"/>
    <mergeCell ref="BJ91:BL91"/>
    <mergeCell ref="BM91:BO91"/>
    <mergeCell ref="DC92:DE92"/>
    <mergeCell ref="DF92:DH92"/>
    <mergeCell ref="DI92:DK92"/>
    <mergeCell ref="DL92:DU92"/>
    <mergeCell ref="DV92:ED92"/>
    <mergeCell ref="A93:M93"/>
    <mergeCell ref="N93:R93"/>
    <mergeCell ref="S93:Y93"/>
    <mergeCell ref="Z93:AB93"/>
    <mergeCell ref="AC93:AE93"/>
    <mergeCell ref="CK92:CM92"/>
    <mergeCell ref="CN92:CP92"/>
    <mergeCell ref="CQ92:CS92"/>
    <mergeCell ref="CT92:CV92"/>
    <mergeCell ref="CW92:CY92"/>
    <mergeCell ref="CZ92:DB92"/>
    <mergeCell ref="BS92:BU92"/>
    <mergeCell ref="BV92:BX92"/>
    <mergeCell ref="BY92:CA92"/>
    <mergeCell ref="CB92:CD92"/>
    <mergeCell ref="CE92:CG92"/>
    <mergeCell ref="CH92:CJ92"/>
    <mergeCell ref="BA92:BC92"/>
    <mergeCell ref="BD92:BF92"/>
    <mergeCell ref="BG92:BI92"/>
    <mergeCell ref="BJ92:BL92"/>
    <mergeCell ref="BM92:BO92"/>
    <mergeCell ref="BP92:BR92"/>
    <mergeCell ref="AI92:AK92"/>
    <mergeCell ref="AL92:AN92"/>
    <mergeCell ref="AO92:AQ92"/>
    <mergeCell ref="AR92:AT92"/>
    <mergeCell ref="DI93:DK93"/>
    <mergeCell ref="DL93:DU93"/>
    <mergeCell ref="DV93:ED93"/>
    <mergeCell ref="CH93:CJ93"/>
    <mergeCell ref="CK93:CM93"/>
    <mergeCell ref="CN93:CP93"/>
    <mergeCell ref="CQ93:CS93"/>
    <mergeCell ref="CT93:CV93"/>
    <mergeCell ref="CW93:CY93"/>
    <mergeCell ref="BP93:BR93"/>
    <mergeCell ref="BS93:BU93"/>
    <mergeCell ref="BV93:BX93"/>
    <mergeCell ref="BY93:CA93"/>
    <mergeCell ref="CB93:CD93"/>
    <mergeCell ref="CE93:CG93"/>
    <mergeCell ref="AX93:AZ93"/>
    <mergeCell ref="BA93:BC93"/>
    <mergeCell ref="BD93:BF93"/>
    <mergeCell ref="BG93:BI93"/>
    <mergeCell ref="BJ93:BL93"/>
    <mergeCell ref="BM93:BO93"/>
    <mergeCell ref="BM94:BO94"/>
    <mergeCell ref="BP94:BR94"/>
    <mergeCell ref="AI94:AK94"/>
    <mergeCell ref="AL94:AN94"/>
    <mergeCell ref="AO94:AQ94"/>
    <mergeCell ref="AR94:AT94"/>
    <mergeCell ref="AU94:AW94"/>
    <mergeCell ref="AX94:AZ94"/>
    <mergeCell ref="A94:M94"/>
    <mergeCell ref="N94:R94"/>
    <mergeCell ref="S94:Y94"/>
    <mergeCell ref="Z94:AB94"/>
    <mergeCell ref="AC94:AE94"/>
    <mergeCell ref="AF94:AH94"/>
    <mergeCell ref="CZ93:DB93"/>
    <mergeCell ref="DC93:DE93"/>
    <mergeCell ref="DF93:DH93"/>
    <mergeCell ref="AF93:AH93"/>
    <mergeCell ref="AI93:AK93"/>
    <mergeCell ref="AL93:AN93"/>
    <mergeCell ref="AO93:AQ93"/>
    <mergeCell ref="AR93:AT93"/>
    <mergeCell ref="AU93:AW93"/>
    <mergeCell ref="AF95:AH95"/>
    <mergeCell ref="AI95:AK95"/>
    <mergeCell ref="AL95:AN95"/>
    <mergeCell ref="AO95:AQ95"/>
    <mergeCell ref="AR95:AT95"/>
    <mergeCell ref="AU95:AW95"/>
    <mergeCell ref="DC94:DE94"/>
    <mergeCell ref="DF94:DH94"/>
    <mergeCell ref="DI94:DK94"/>
    <mergeCell ref="DL94:DU94"/>
    <mergeCell ref="DV94:ED94"/>
    <mergeCell ref="A95:M95"/>
    <mergeCell ref="N95:R95"/>
    <mergeCell ref="S95:Y95"/>
    <mergeCell ref="Z95:AB95"/>
    <mergeCell ref="AC95:AE95"/>
    <mergeCell ref="CK94:CM94"/>
    <mergeCell ref="CN94:CP94"/>
    <mergeCell ref="CQ94:CS94"/>
    <mergeCell ref="CT94:CV94"/>
    <mergeCell ref="CW94:CY94"/>
    <mergeCell ref="CZ94:DB94"/>
    <mergeCell ref="BS94:BU94"/>
    <mergeCell ref="BV94:BX94"/>
    <mergeCell ref="BY94:CA94"/>
    <mergeCell ref="CB94:CD94"/>
    <mergeCell ref="CE94:CG94"/>
    <mergeCell ref="CH94:CJ94"/>
    <mergeCell ref="BA94:BC94"/>
    <mergeCell ref="BD94:BF94"/>
    <mergeCell ref="BG94:BI94"/>
    <mergeCell ref="BJ94:BL94"/>
    <mergeCell ref="AU96:AW96"/>
    <mergeCell ref="AX96:AZ96"/>
    <mergeCell ref="A96:M96"/>
    <mergeCell ref="N96:R96"/>
    <mergeCell ref="S96:Y96"/>
    <mergeCell ref="Z96:AB96"/>
    <mergeCell ref="AC96:AE96"/>
    <mergeCell ref="AF96:AH96"/>
    <mergeCell ref="CZ95:DB95"/>
    <mergeCell ref="DC95:DE95"/>
    <mergeCell ref="DF95:DH95"/>
    <mergeCell ref="DI95:DK95"/>
    <mergeCell ref="DL95:DU95"/>
    <mergeCell ref="DV95:ED95"/>
    <mergeCell ref="CH95:CJ95"/>
    <mergeCell ref="CK95:CM95"/>
    <mergeCell ref="CN95:CP95"/>
    <mergeCell ref="CQ95:CS95"/>
    <mergeCell ref="CT95:CV95"/>
    <mergeCell ref="CW95:CY95"/>
    <mergeCell ref="BP95:BR95"/>
    <mergeCell ref="BS95:BU95"/>
    <mergeCell ref="BV95:BX95"/>
    <mergeCell ref="BY95:CA95"/>
    <mergeCell ref="CB95:CD95"/>
    <mergeCell ref="CE95:CG95"/>
    <mergeCell ref="AX95:AZ95"/>
    <mergeCell ref="BA95:BC95"/>
    <mergeCell ref="BD95:BF95"/>
    <mergeCell ref="BG95:BI95"/>
    <mergeCell ref="BJ95:BL95"/>
    <mergeCell ref="BM95:BO95"/>
    <mergeCell ref="DC96:DE96"/>
    <mergeCell ref="DF96:DH96"/>
    <mergeCell ref="DI96:DK96"/>
    <mergeCell ref="DL96:DU96"/>
    <mergeCell ref="DV96:ED96"/>
    <mergeCell ref="A97:M97"/>
    <mergeCell ref="N97:R97"/>
    <mergeCell ref="S97:Y97"/>
    <mergeCell ref="Z97:AB97"/>
    <mergeCell ref="AC97:AE97"/>
    <mergeCell ref="CK96:CM96"/>
    <mergeCell ref="CN96:CP96"/>
    <mergeCell ref="CQ96:CS96"/>
    <mergeCell ref="CT96:CV96"/>
    <mergeCell ref="CW96:CY96"/>
    <mergeCell ref="CZ96:DB96"/>
    <mergeCell ref="BS96:BU96"/>
    <mergeCell ref="BV96:BX96"/>
    <mergeCell ref="BY96:CA96"/>
    <mergeCell ref="CB96:CD96"/>
    <mergeCell ref="CE96:CG96"/>
    <mergeCell ref="CH96:CJ96"/>
    <mergeCell ref="BA96:BC96"/>
    <mergeCell ref="BD96:BF96"/>
    <mergeCell ref="BG96:BI96"/>
    <mergeCell ref="BJ96:BL96"/>
    <mergeCell ref="BM96:BO96"/>
    <mergeCell ref="BP96:BR96"/>
    <mergeCell ref="AI96:AK96"/>
    <mergeCell ref="AL96:AN96"/>
    <mergeCell ref="AO96:AQ96"/>
    <mergeCell ref="AR96:AT96"/>
    <mergeCell ref="DI97:DK97"/>
    <mergeCell ref="DL97:DU97"/>
    <mergeCell ref="DV97:ED97"/>
    <mergeCell ref="CH97:CJ97"/>
    <mergeCell ref="CK97:CM97"/>
    <mergeCell ref="CN97:CP97"/>
    <mergeCell ref="CQ97:CS97"/>
    <mergeCell ref="CT97:CV97"/>
    <mergeCell ref="CW97:CY97"/>
    <mergeCell ref="BP97:BR97"/>
    <mergeCell ref="BS97:BU97"/>
    <mergeCell ref="BV97:BX97"/>
    <mergeCell ref="BY97:CA97"/>
    <mergeCell ref="CB97:CD97"/>
    <mergeCell ref="CE97:CG97"/>
    <mergeCell ref="AX97:AZ97"/>
    <mergeCell ref="BA97:BC97"/>
    <mergeCell ref="BD97:BF97"/>
    <mergeCell ref="BG97:BI97"/>
    <mergeCell ref="BJ97:BL97"/>
    <mergeCell ref="BM97:BO97"/>
    <mergeCell ref="BM98:BO98"/>
    <mergeCell ref="BP98:BR98"/>
    <mergeCell ref="AI98:AK98"/>
    <mergeCell ref="AL98:AN98"/>
    <mergeCell ref="AO98:AQ98"/>
    <mergeCell ref="AR98:AT98"/>
    <mergeCell ref="AU98:AW98"/>
    <mergeCell ref="AX98:AZ98"/>
    <mergeCell ref="A98:M98"/>
    <mergeCell ref="N98:R98"/>
    <mergeCell ref="S98:Y98"/>
    <mergeCell ref="Z98:AB98"/>
    <mergeCell ref="AC98:AE98"/>
    <mergeCell ref="AF98:AH98"/>
    <mergeCell ref="CZ97:DB97"/>
    <mergeCell ref="DC97:DE97"/>
    <mergeCell ref="DF97:DH97"/>
    <mergeCell ref="AF97:AH97"/>
    <mergeCell ref="AI97:AK97"/>
    <mergeCell ref="AL97:AN97"/>
    <mergeCell ref="AO97:AQ97"/>
    <mergeCell ref="AR97:AT97"/>
    <mergeCell ref="AU97:AW97"/>
    <mergeCell ref="AF99:AH99"/>
    <mergeCell ref="AI99:AK99"/>
    <mergeCell ref="AL99:AN99"/>
    <mergeCell ref="AO99:AQ99"/>
    <mergeCell ref="AR99:AT99"/>
    <mergeCell ref="AU99:AW99"/>
    <mergeCell ref="DC98:DE98"/>
    <mergeCell ref="DF98:DH98"/>
    <mergeCell ref="DI98:DK98"/>
    <mergeCell ref="DL98:DU98"/>
    <mergeCell ref="DV98:ED98"/>
    <mergeCell ref="A99:M99"/>
    <mergeCell ref="N99:R99"/>
    <mergeCell ref="S99:Y99"/>
    <mergeCell ref="Z99:AB99"/>
    <mergeCell ref="AC99:AE99"/>
    <mergeCell ref="CK98:CM98"/>
    <mergeCell ref="CN98:CP98"/>
    <mergeCell ref="CQ98:CS98"/>
    <mergeCell ref="CT98:CV98"/>
    <mergeCell ref="CW98:CY98"/>
    <mergeCell ref="CZ98:DB98"/>
    <mergeCell ref="BS98:BU98"/>
    <mergeCell ref="BV98:BX98"/>
    <mergeCell ref="BY98:CA98"/>
    <mergeCell ref="CB98:CD98"/>
    <mergeCell ref="CE98:CG98"/>
    <mergeCell ref="CH98:CJ98"/>
    <mergeCell ref="BA98:BC98"/>
    <mergeCell ref="BD98:BF98"/>
    <mergeCell ref="BG98:BI98"/>
    <mergeCell ref="BJ98:BL98"/>
    <mergeCell ref="AU100:AW100"/>
    <mergeCell ref="AX100:AZ100"/>
    <mergeCell ref="A100:M100"/>
    <mergeCell ref="N100:R100"/>
    <mergeCell ref="S100:Y100"/>
    <mergeCell ref="Z100:AB100"/>
    <mergeCell ref="AC100:AE100"/>
    <mergeCell ref="AF100:AH100"/>
    <mergeCell ref="CZ99:DB99"/>
    <mergeCell ref="DC99:DE99"/>
    <mergeCell ref="DF99:DH99"/>
    <mergeCell ref="DI99:DK99"/>
    <mergeCell ref="DL99:DU99"/>
    <mergeCell ref="DV99:ED99"/>
    <mergeCell ref="CH99:CJ99"/>
    <mergeCell ref="CK99:CM99"/>
    <mergeCell ref="CN99:CP99"/>
    <mergeCell ref="CQ99:CS99"/>
    <mergeCell ref="CT99:CV99"/>
    <mergeCell ref="CW99:CY99"/>
    <mergeCell ref="BP99:BR99"/>
    <mergeCell ref="BS99:BU99"/>
    <mergeCell ref="BV99:BX99"/>
    <mergeCell ref="BY99:CA99"/>
    <mergeCell ref="CB99:CD99"/>
    <mergeCell ref="CE99:CG99"/>
    <mergeCell ref="AX99:AZ99"/>
    <mergeCell ref="BA99:BC99"/>
    <mergeCell ref="BD99:BF99"/>
    <mergeCell ref="BG99:BI99"/>
    <mergeCell ref="BJ99:BL99"/>
    <mergeCell ref="BM99:BO99"/>
    <mergeCell ref="DC100:DE100"/>
    <mergeCell ref="DF100:DH100"/>
    <mergeCell ref="DI100:DK100"/>
    <mergeCell ref="DL100:DU100"/>
    <mergeCell ref="DV100:ED100"/>
    <mergeCell ref="A101:M101"/>
    <mergeCell ref="N101:R101"/>
    <mergeCell ref="S101:Y101"/>
    <mergeCell ref="Z101:AB101"/>
    <mergeCell ref="AC101:AE101"/>
    <mergeCell ref="CK100:CM100"/>
    <mergeCell ref="CN100:CP100"/>
    <mergeCell ref="CQ100:CS100"/>
    <mergeCell ref="CT100:CV100"/>
    <mergeCell ref="CW100:CY100"/>
    <mergeCell ref="CZ100:DB100"/>
    <mergeCell ref="BS100:BU100"/>
    <mergeCell ref="BV100:BX100"/>
    <mergeCell ref="BY100:CA100"/>
    <mergeCell ref="CB100:CD100"/>
    <mergeCell ref="CE100:CG100"/>
    <mergeCell ref="CH100:CJ100"/>
    <mergeCell ref="BA100:BC100"/>
    <mergeCell ref="BD100:BF100"/>
    <mergeCell ref="BG100:BI100"/>
    <mergeCell ref="BJ100:BL100"/>
    <mergeCell ref="BM100:BO100"/>
    <mergeCell ref="BP100:BR100"/>
    <mergeCell ref="AI100:AK100"/>
    <mergeCell ref="AL100:AN100"/>
    <mergeCell ref="AO100:AQ100"/>
    <mergeCell ref="AR100:AT100"/>
    <mergeCell ref="DI101:DK101"/>
    <mergeCell ref="DL101:DU101"/>
    <mergeCell ref="DV101:ED101"/>
    <mergeCell ref="CH101:CJ101"/>
    <mergeCell ref="CK101:CM101"/>
    <mergeCell ref="CN101:CP101"/>
    <mergeCell ref="CQ101:CS101"/>
    <mergeCell ref="CT101:CV101"/>
    <mergeCell ref="CW101:CY101"/>
    <mergeCell ref="BP101:BR101"/>
    <mergeCell ref="BS101:BU101"/>
    <mergeCell ref="BV101:BX101"/>
    <mergeCell ref="BY101:CA101"/>
    <mergeCell ref="CB101:CD101"/>
    <mergeCell ref="CE101:CG101"/>
    <mergeCell ref="AX101:AZ101"/>
    <mergeCell ref="BA101:BC101"/>
    <mergeCell ref="BD101:BF101"/>
    <mergeCell ref="BG101:BI101"/>
    <mergeCell ref="BJ101:BL101"/>
    <mergeCell ref="BM101:BO101"/>
    <mergeCell ref="BM102:BO102"/>
    <mergeCell ref="BP102:BR102"/>
    <mergeCell ref="AI102:AK102"/>
    <mergeCell ref="AL102:AN102"/>
    <mergeCell ref="AO102:AQ102"/>
    <mergeCell ref="AR102:AT102"/>
    <mergeCell ref="AU102:AW102"/>
    <mergeCell ref="AX102:AZ102"/>
    <mergeCell ref="A102:M102"/>
    <mergeCell ref="N102:R102"/>
    <mergeCell ref="S102:Y102"/>
    <mergeCell ref="Z102:AB102"/>
    <mergeCell ref="AC102:AE102"/>
    <mergeCell ref="AF102:AH102"/>
    <mergeCell ref="CZ101:DB101"/>
    <mergeCell ref="DC101:DE101"/>
    <mergeCell ref="DF101:DH101"/>
    <mergeCell ref="AF101:AH101"/>
    <mergeCell ref="AI101:AK101"/>
    <mergeCell ref="AL101:AN101"/>
    <mergeCell ref="AO101:AQ101"/>
    <mergeCell ref="AR101:AT101"/>
    <mergeCell ref="AU101:AW101"/>
    <mergeCell ref="AF103:AH103"/>
    <mergeCell ref="AI103:AK103"/>
    <mergeCell ref="AL103:AN103"/>
    <mergeCell ref="AO103:AQ103"/>
    <mergeCell ref="AR103:AT103"/>
    <mergeCell ref="AU103:AW103"/>
    <mergeCell ref="DC102:DE102"/>
    <mergeCell ref="DF102:DH102"/>
    <mergeCell ref="DI102:DK102"/>
    <mergeCell ref="DL102:DU102"/>
    <mergeCell ref="DV102:ED102"/>
    <mergeCell ref="A103:M103"/>
    <mergeCell ref="N103:R103"/>
    <mergeCell ref="S103:Y103"/>
    <mergeCell ref="Z103:AB103"/>
    <mergeCell ref="AC103:AE103"/>
    <mergeCell ref="CK102:CM102"/>
    <mergeCell ref="CN102:CP102"/>
    <mergeCell ref="CQ102:CS102"/>
    <mergeCell ref="CT102:CV102"/>
    <mergeCell ref="CW102:CY102"/>
    <mergeCell ref="CZ102:DB102"/>
    <mergeCell ref="BS102:BU102"/>
    <mergeCell ref="BV102:BX102"/>
    <mergeCell ref="BY102:CA102"/>
    <mergeCell ref="CB102:CD102"/>
    <mergeCell ref="CE102:CG102"/>
    <mergeCell ref="CH102:CJ102"/>
    <mergeCell ref="BA102:BC102"/>
    <mergeCell ref="BD102:BF102"/>
    <mergeCell ref="BG102:BI102"/>
    <mergeCell ref="BJ102:BL102"/>
    <mergeCell ref="AU104:AW104"/>
    <mergeCell ref="AX104:AZ104"/>
    <mergeCell ref="A104:M104"/>
    <mergeCell ref="N104:R104"/>
    <mergeCell ref="S104:Y104"/>
    <mergeCell ref="Z104:AB104"/>
    <mergeCell ref="AC104:AE104"/>
    <mergeCell ref="AF104:AH104"/>
    <mergeCell ref="CZ103:DB103"/>
    <mergeCell ref="DC103:DE103"/>
    <mergeCell ref="DF103:DH103"/>
    <mergeCell ref="DI103:DK103"/>
    <mergeCell ref="DL103:DU103"/>
    <mergeCell ref="DV103:ED103"/>
    <mergeCell ref="CH103:CJ103"/>
    <mergeCell ref="CK103:CM103"/>
    <mergeCell ref="CN103:CP103"/>
    <mergeCell ref="CQ103:CS103"/>
    <mergeCell ref="CT103:CV103"/>
    <mergeCell ref="CW103:CY103"/>
    <mergeCell ref="BP103:BR103"/>
    <mergeCell ref="BS103:BU103"/>
    <mergeCell ref="BV103:BX103"/>
    <mergeCell ref="BY103:CA103"/>
    <mergeCell ref="CB103:CD103"/>
    <mergeCell ref="CE103:CG103"/>
    <mergeCell ref="AX103:AZ103"/>
    <mergeCell ref="BA103:BC103"/>
    <mergeCell ref="BD103:BF103"/>
    <mergeCell ref="BG103:BI103"/>
    <mergeCell ref="BJ103:BL103"/>
    <mergeCell ref="BM103:BO103"/>
    <mergeCell ref="DC104:DE104"/>
    <mergeCell ref="DF104:DH104"/>
    <mergeCell ref="DI104:DK104"/>
    <mergeCell ref="DL104:DU104"/>
    <mergeCell ref="DV104:ED104"/>
    <mergeCell ref="A105:M105"/>
    <mergeCell ref="N105:R105"/>
    <mergeCell ref="S105:Y105"/>
    <mergeCell ref="Z105:AB105"/>
    <mergeCell ref="AC105:AE105"/>
    <mergeCell ref="CK104:CM104"/>
    <mergeCell ref="CN104:CP104"/>
    <mergeCell ref="CQ104:CS104"/>
    <mergeCell ref="CT104:CV104"/>
    <mergeCell ref="CW104:CY104"/>
    <mergeCell ref="CZ104:DB104"/>
    <mergeCell ref="BS104:BU104"/>
    <mergeCell ref="BV104:BX104"/>
    <mergeCell ref="BY104:CA104"/>
    <mergeCell ref="CB104:CD104"/>
    <mergeCell ref="CE104:CG104"/>
    <mergeCell ref="CH104:CJ104"/>
    <mergeCell ref="BA104:BC104"/>
    <mergeCell ref="BD104:BF104"/>
    <mergeCell ref="BG104:BI104"/>
    <mergeCell ref="BJ104:BL104"/>
    <mergeCell ref="BM104:BO104"/>
    <mergeCell ref="BP104:BR104"/>
    <mergeCell ref="AI104:AK104"/>
    <mergeCell ref="AL104:AN104"/>
    <mergeCell ref="AO104:AQ104"/>
    <mergeCell ref="AR104:AT104"/>
    <mergeCell ref="DI105:DK105"/>
    <mergeCell ref="DL105:DU105"/>
    <mergeCell ref="DV105:ED105"/>
    <mergeCell ref="CH105:CJ105"/>
    <mergeCell ref="CK105:CM105"/>
    <mergeCell ref="CN105:CP105"/>
    <mergeCell ref="CQ105:CS105"/>
    <mergeCell ref="CT105:CV105"/>
    <mergeCell ref="CW105:CY105"/>
    <mergeCell ref="BP105:BR105"/>
    <mergeCell ref="BS105:BU105"/>
    <mergeCell ref="BV105:BX105"/>
    <mergeCell ref="BY105:CA105"/>
    <mergeCell ref="CB105:CD105"/>
    <mergeCell ref="CE105:CG105"/>
    <mergeCell ref="AX105:AZ105"/>
    <mergeCell ref="BA105:BC105"/>
    <mergeCell ref="BD105:BF105"/>
    <mergeCell ref="BG105:BI105"/>
    <mergeCell ref="BJ105:BL105"/>
    <mergeCell ref="BM105:BO105"/>
    <mergeCell ref="BM106:BO106"/>
    <mergeCell ref="BP106:BR106"/>
    <mergeCell ref="AI106:AK106"/>
    <mergeCell ref="AL106:AN106"/>
    <mergeCell ref="AO106:AQ106"/>
    <mergeCell ref="AR106:AT106"/>
    <mergeCell ref="AU106:AW106"/>
    <mergeCell ref="AX106:AZ106"/>
    <mergeCell ref="A106:M106"/>
    <mergeCell ref="N106:R106"/>
    <mergeCell ref="S106:Y106"/>
    <mergeCell ref="Z106:AB106"/>
    <mergeCell ref="AC106:AE106"/>
    <mergeCell ref="AF106:AH106"/>
    <mergeCell ref="CZ105:DB105"/>
    <mergeCell ref="DC105:DE105"/>
    <mergeCell ref="DF105:DH105"/>
    <mergeCell ref="AF105:AH105"/>
    <mergeCell ref="AI105:AK105"/>
    <mergeCell ref="AL105:AN105"/>
    <mergeCell ref="AO105:AQ105"/>
    <mergeCell ref="AR105:AT105"/>
    <mergeCell ref="AU105:AW105"/>
    <mergeCell ref="AF107:AH107"/>
    <mergeCell ref="AI107:AK107"/>
    <mergeCell ref="AL107:AN107"/>
    <mergeCell ref="AO107:AQ107"/>
    <mergeCell ref="AR107:AT107"/>
    <mergeCell ref="AU107:AW107"/>
    <mergeCell ref="DC106:DE106"/>
    <mergeCell ref="DF106:DH106"/>
    <mergeCell ref="DI106:DK106"/>
    <mergeCell ref="DL106:DU106"/>
    <mergeCell ref="DV106:ED106"/>
    <mergeCell ref="A107:M107"/>
    <mergeCell ref="N107:R107"/>
    <mergeCell ref="S107:Y107"/>
    <mergeCell ref="Z107:AB107"/>
    <mergeCell ref="AC107:AE107"/>
    <mergeCell ref="CK106:CM106"/>
    <mergeCell ref="CN106:CP106"/>
    <mergeCell ref="CQ106:CS106"/>
    <mergeCell ref="CT106:CV106"/>
    <mergeCell ref="CW106:CY106"/>
    <mergeCell ref="CZ106:DB106"/>
    <mergeCell ref="BS106:BU106"/>
    <mergeCell ref="BV106:BX106"/>
    <mergeCell ref="BY106:CA106"/>
    <mergeCell ref="CB106:CD106"/>
    <mergeCell ref="CE106:CG106"/>
    <mergeCell ref="CH106:CJ106"/>
    <mergeCell ref="BA106:BC106"/>
    <mergeCell ref="BD106:BF106"/>
    <mergeCell ref="BG106:BI106"/>
    <mergeCell ref="BJ106:BL106"/>
    <mergeCell ref="AU108:AW108"/>
    <mergeCell ref="AX108:AZ108"/>
    <mergeCell ref="A108:M108"/>
    <mergeCell ref="N108:R108"/>
    <mergeCell ref="S108:Y108"/>
    <mergeCell ref="Z108:AB108"/>
    <mergeCell ref="AC108:AE108"/>
    <mergeCell ref="AF108:AH108"/>
    <mergeCell ref="CZ107:DB107"/>
    <mergeCell ref="DC107:DE107"/>
    <mergeCell ref="DF107:DH107"/>
    <mergeCell ref="DI107:DK107"/>
    <mergeCell ref="DL107:DU107"/>
    <mergeCell ref="DV107:ED107"/>
    <mergeCell ref="CH107:CJ107"/>
    <mergeCell ref="CK107:CM107"/>
    <mergeCell ref="CN107:CP107"/>
    <mergeCell ref="CQ107:CS107"/>
    <mergeCell ref="CT107:CV107"/>
    <mergeCell ref="CW107:CY107"/>
    <mergeCell ref="BP107:BR107"/>
    <mergeCell ref="BS107:BU107"/>
    <mergeCell ref="BV107:BX107"/>
    <mergeCell ref="BY107:CA107"/>
    <mergeCell ref="CB107:CD107"/>
    <mergeCell ref="CE107:CG107"/>
    <mergeCell ref="AX107:AZ107"/>
    <mergeCell ref="BA107:BC107"/>
    <mergeCell ref="BD107:BF107"/>
    <mergeCell ref="BG107:BI107"/>
    <mergeCell ref="BJ107:BL107"/>
    <mergeCell ref="BM107:BO107"/>
    <mergeCell ref="DC108:DE108"/>
    <mergeCell ref="DF108:DH108"/>
    <mergeCell ref="DI108:DK108"/>
    <mergeCell ref="DL108:DU108"/>
    <mergeCell ref="DV108:ED108"/>
    <mergeCell ref="A109:M109"/>
    <mergeCell ref="N109:R109"/>
    <mergeCell ref="S109:Y109"/>
    <mergeCell ref="Z109:AB109"/>
    <mergeCell ref="AC109:AE109"/>
    <mergeCell ref="CK108:CM108"/>
    <mergeCell ref="CN108:CP108"/>
    <mergeCell ref="CQ108:CS108"/>
    <mergeCell ref="CT108:CV108"/>
    <mergeCell ref="CW108:CY108"/>
    <mergeCell ref="CZ108:DB108"/>
    <mergeCell ref="BS108:BU108"/>
    <mergeCell ref="BV108:BX108"/>
    <mergeCell ref="BY108:CA108"/>
    <mergeCell ref="CB108:CD108"/>
    <mergeCell ref="CE108:CG108"/>
    <mergeCell ref="CH108:CJ108"/>
    <mergeCell ref="BA108:BC108"/>
    <mergeCell ref="BD108:BF108"/>
    <mergeCell ref="BG108:BI108"/>
    <mergeCell ref="BJ108:BL108"/>
    <mergeCell ref="BM108:BO108"/>
    <mergeCell ref="BP108:BR108"/>
    <mergeCell ref="AI108:AK108"/>
    <mergeCell ref="AL108:AN108"/>
    <mergeCell ref="AO108:AQ108"/>
    <mergeCell ref="AR108:AT108"/>
    <mergeCell ref="DF109:DH109"/>
    <mergeCell ref="DI109:DK109"/>
    <mergeCell ref="DL109:DU109"/>
    <mergeCell ref="DV109:ED109"/>
    <mergeCell ref="CH109:CJ109"/>
    <mergeCell ref="CK109:CM109"/>
    <mergeCell ref="CN109:CP109"/>
    <mergeCell ref="CQ109:CS109"/>
    <mergeCell ref="CT109:CV109"/>
    <mergeCell ref="CW109:CY109"/>
    <mergeCell ref="BP109:BR109"/>
    <mergeCell ref="BS109:BU109"/>
    <mergeCell ref="BV109:BX109"/>
    <mergeCell ref="BY109:CA109"/>
    <mergeCell ref="CB109:CD109"/>
    <mergeCell ref="CE109:CG109"/>
    <mergeCell ref="AX109:AZ109"/>
    <mergeCell ref="BA109:BC109"/>
    <mergeCell ref="BD109:BF109"/>
    <mergeCell ref="BG109:BI109"/>
    <mergeCell ref="BJ109:BL109"/>
    <mergeCell ref="BM109:BO109"/>
    <mergeCell ref="BJ110:BL110"/>
    <mergeCell ref="BM110:BO110"/>
    <mergeCell ref="BP110:BR110"/>
    <mergeCell ref="AI110:AK110"/>
    <mergeCell ref="AL110:AN110"/>
    <mergeCell ref="AO110:AQ110"/>
    <mergeCell ref="AR110:AT110"/>
    <mergeCell ref="AU110:AW110"/>
    <mergeCell ref="AX110:AZ110"/>
    <mergeCell ref="A110:M110"/>
    <mergeCell ref="N110:R110"/>
    <mergeCell ref="S110:Y110"/>
    <mergeCell ref="Z110:AB110"/>
    <mergeCell ref="AC110:AE110"/>
    <mergeCell ref="AF110:AH110"/>
    <mergeCell ref="CZ109:DB109"/>
    <mergeCell ref="DC109:DE109"/>
    <mergeCell ref="AF109:AH109"/>
    <mergeCell ref="AI109:AK109"/>
    <mergeCell ref="AL109:AN109"/>
    <mergeCell ref="AO109:AQ109"/>
    <mergeCell ref="AR109:AT109"/>
    <mergeCell ref="AU109:AW109"/>
    <mergeCell ref="BM111:BO111"/>
    <mergeCell ref="AF111:AH111"/>
    <mergeCell ref="AI111:AK111"/>
    <mergeCell ref="AL111:AN111"/>
    <mergeCell ref="AO111:AQ111"/>
    <mergeCell ref="AR111:AT111"/>
    <mergeCell ref="AU111:AW111"/>
    <mergeCell ref="DC110:DE110"/>
    <mergeCell ref="DF110:DH110"/>
    <mergeCell ref="DI110:DK110"/>
    <mergeCell ref="DL110:DU110"/>
    <mergeCell ref="DV110:ED110"/>
    <mergeCell ref="A111:M111"/>
    <mergeCell ref="N111:R111"/>
    <mergeCell ref="S111:Y111"/>
    <mergeCell ref="Z111:AB111"/>
    <mergeCell ref="AC111:AE111"/>
    <mergeCell ref="CK110:CM110"/>
    <mergeCell ref="CN110:CP110"/>
    <mergeCell ref="CQ110:CS110"/>
    <mergeCell ref="CT110:CV110"/>
    <mergeCell ref="CW110:CY110"/>
    <mergeCell ref="CZ110:DB110"/>
    <mergeCell ref="BS110:BU110"/>
    <mergeCell ref="BV110:BX110"/>
    <mergeCell ref="BY110:CA110"/>
    <mergeCell ref="CB110:CD110"/>
    <mergeCell ref="CE110:CG110"/>
    <mergeCell ref="CH110:CJ110"/>
    <mergeCell ref="BA110:BC110"/>
    <mergeCell ref="BD110:BF110"/>
    <mergeCell ref="BG110:BI110"/>
    <mergeCell ref="AR112:AT112"/>
    <mergeCell ref="AU112:AW112"/>
    <mergeCell ref="AX112:AZ112"/>
    <mergeCell ref="A112:M112"/>
    <mergeCell ref="N112:R112"/>
    <mergeCell ref="S112:Y112"/>
    <mergeCell ref="Z112:AB112"/>
    <mergeCell ref="AC112:AE112"/>
    <mergeCell ref="AF112:AH112"/>
    <mergeCell ref="CZ111:DB111"/>
    <mergeCell ref="DC111:DE111"/>
    <mergeCell ref="DF111:DH111"/>
    <mergeCell ref="DI111:DK111"/>
    <mergeCell ref="DL111:DU111"/>
    <mergeCell ref="DV111:ED111"/>
    <mergeCell ref="CH111:CJ111"/>
    <mergeCell ref="CK111:CM111"/>
    <mergeCell ref="CN111:CP111"/>
    <mergeCell ref="CQ111:CS111"/>
    <mergeCell ref="CT111:CV111"/>
    <mergeCell ref="CW111:CY111"/>
    <mergeCell ref="BP111:BR111"/>
    <mergeCell ref="BS111:BU111"/>
    <mergeCell ref="BV111:BX111"/>
    <mergeCell ref="BY111:CA111"/>
    <mergeCell ref="CB111:CD111"/>
    <mergeCell ref="CE111:CG111"/>
    <mergeCell ref="AX111:AZ111"/>
    <mergeCell ref="BA111:BC111"/>
    <mergeCell ref="BD111:BF111"/>
    <mergeCell ref="BG111:BI111"/>
    <mergeCell ref="BJ111:BL111"/>
    <mergeCell ref="AU113:AW113"/>
    <mergeCell ref="DC112:DE112"/>
    <mergeCell ref="DF112:DH112"/>
    <mergeCell ref="DI112:DK112"/>
    <mergeCell ref="DL112:DU112"/>
    <mergeCell ref="DV112:ED112"/>
    <mergeCell ref="A113:M113"/>
    <mergeCell ref="N113:R113"/>
    <mergeCell ref="S113:Y113"/>
    <mergeCell ref="Z113:AB113"/>
    <mergeCell ref="AC113:AE113"/>
    <mergeCell ref="CK112:CM112"/>
    <mergeCell ref="CN112:CP112"/>
    <mergeCell ref="CQ112:CS112"/>
    <mergeCell ref="CT112:CV112"/>
    <mergeCell ref="CW112:CY112"/>
    <mergeCell ref="CZ112:DB112"/>
    <mergeCell ref="BS112:BU112"/>
    <mergeCell ref="BV112:BX112"/>
    <mergeCell ref="BY112:CA112"/>
    <mergeCell ref="CB112:CD112"/>
    <mergeCell ref="CE112:CG112"/>
    <mergeCell ref="CH112:CJ112"/>
    <mergeCell ref="BA112:BC112"/>
    <mergeCell ref="BD112:BF112"/>
    <mergeCell ref="BG112:BI112"/>
    <mergeCell ref="BJ112:BL112"/>
    <mergeCell ref="BM112:BO112"/>
    <mergeCell ref="BP112:BR112"/>
    <mergeCell ref="AI112:AK112"/>
    <mergeCell ref="AL112:AN112"/>
    <mergeCell ref="AO112:AQ112"/>
    <mergeCell ref="Z114:AB114"/>
    <mergeCell ref="AC114:AE114"/>
    <mergeCell ref="AF114:AH114"/>
    <mergeCell ref="CZ113:DB113"/>
    <mergeCell ref="DC113:DE113"/>
    <mergeCell ref="DF113:DH113"/>
    <mergeCell ref="DI113:DK113"/>
    <mergeCell ref="DL113:DU113"/>
    <mergeCell ref="DV113:ED113"/>
    <mergeCell ref="CH113:CJ113"/>
    <mergeCell ref="CK113:CM113"/>
    <mergeCell ref="CN113:CP113"/>
    <mergeCell ref="CQ113:CS113"/>
    <mergeCell ref="CT113:CV113"/>
    <mergeCell ref="CW113:CY113"/>
    <mergeCell ref="BP113:BR113"/>
    <mergeCell ref="BS113:BU113"/>
    <mergeCell ref="BV113:BX113"/>
    <mergeCell ref="BY113:CA113"/>
    <mergeCell ref="CB113:CD113"/>
    <mergeCell ref="CE113:CG113"/>
    <mergeCell ref="AX113:AZ113"/>
    <mergeCell ref="BA113:BC113"/>
    <mergeCell ref="BD113:BF113"/>
    <mergeCell ref="BG113:BI113"/>
    <mergeCell ref="BJ113:BL113"/>
    <mergeCell ref="BM113:BO113"/>
    <mergeCell ref="AF113:AH113"/>
    <mergeCell ref="AI113:AK113"/>
    <mergeCell ref="AL113:AN113"/>
    <mergeCell ref="AO113:AQ113"/>
    <mergeCell ref="AR113:AT113"/>
    <mergeCell ref="A115:M115"/>
    <mergeCell ref="N115:R115"/>
    <mergeCell ref="S115:Y115"/>
    <mergeCell ref="Z115:AB115"/>
    <mergeCell ref="AC115:AE115"/>
    <mergeCell ref="CK114:CM114"/>
    <mergeCell ref="CN114:CP114"/>
    <mergeCell ref="CQ114:CS114"/>
    <mergeCell ref="CT114:CV114"/>
    <mergeCell ref="CW114:CY114"/>
    <mergeCell ref="CZ114:DB114"/>
    <mergeCell ref="BS114:BU114"/>
    <mergeCell ref="BV114:BX114"/>
    <mergeCell ref="BY114:CA114"/>
    <mergeCell ref="CB114:CD114"/>
    <mergeCell ref="CE114:CG114"/>
    <mergeCell ref="CH114:CJ114"/>
    <mergeCell ref="BA114:BC114"/>
    <mergeCell ref="BD114:BF114"/>
    <mergeCell ref="BG114:BI114"/>
    <mergeCell ref="BJ114:BL114"/>
    <mergeCell ref="BM114:BO114"/>
    <mergeCell ref="BP114:BR114"/>
    <mergeCell ref="AI114:AK114"/>
    <mergeCell ref="AL114:AN114"/>
    <mergeCell ref="AO114:AQ114"/>
    <mergeCell ref="AR114:AT114"/>
    <mergeCell ref="AU114:AW114"/>
    <mergeCell ref="AX114:AZ114"/>
    <mergeCell ref="A114:M114"/>
    <mergeCell ref="N114:R114"/>
    <mergeCell ref="S114:Y114"/>
    <mergeCell ref="AO115:AQ115"/>
    <mergeCell ref="AR115:AT115"/>
    <mergeCell ref="AU115:AW115"/>
    <mergeCell ref="DC114:DE114"/>
    <mergeCell ref="DF114:DH114"/>
    <mergeCell ref="DI114:DK114"/>
    <mergeCell ref="DL114:DU114"/>
    <mergeCell ref="DV114:ED114"/>
    <mergeCell ref="CZ115:DB115"/>
    <mergeCell ref="DC115:DE115"/>
    <mergeCell ref="DF115:DH115"/>
    <mergeCell ref="DI115:DK115"/>
    <mergeCell ref="DL115:DU115"/>
    <mergeCell ref="DV115:ED115"/>
    <mergeCell ref="CH115:CJ115"/>
    <mergeCell ref="CK115:CM115"/>
    <mergeCell ref="CN115:CP115"/>
    <mergeCell ref="CQ115:CS115"/>
    <mergeCell ref="CT115:CV115"/>
    <mergeCell ref="CW115:CY115"/>
    <mergeCell ref="BP115:BR115"/>
    <mergeCell ref="BS115:BU115"/>
    <mergeCell ref="BV115:BX115"/>
    <mergeCell ref="AO116:AQ116"/>
    <mergeCell ref="AR116:AT116"/>
    <mergeCell ref="AU116:AW116"/>
    <mergeCell ref="AX116:AZ116"/>
    <mergeCell ref="A116:M116"/>
    <mergeCell ref="N116:R116"/>
    <mergeCell ref="BY115:CA115"/>
    <mergeCell ref="CB115:CD115"/>
    <mergeCell ref="CE115:CG115"/>
    <mergeCell ref="DV116:ED116"/>
    <mergeCell ref="DI117:DK117"/>
    <mergeCell ref="CK116:CM116"/>
    <mergeCell ref="CN116:CP116"/>
    <mergeCell ref="CQ116:CS116"/>
    <mergeCell ref="CT116:CV116"/>
    <mergeCell ref="CW116:CY116"/>
    <mergeCell ref="CZ116:DB116"/>
    <mergeCell ref="BS116:BU116"/>
    <mergeCell ref="BV116:BX116"/>
    <mergeCell ref="BY116:CA116"/>
    <mergeCell ref="CB116:CD116"/>
    <mergeCell ref="CE116:CG116"/>
    <mergeCell ref="CH116:CJ116"/>
    <mergeCell ref="AX115:AZ115"/>
    <mergeCell ref="BA115:BC115"/>
    <mergeCell ref="BD115:BF115"/>
    <mergeCell ref="BG115:BI115"/>
    <mergeCell ref="BJ115:BL115"/>
    <mergeCell ref="BM115:BO115"/>
    <mergeCell ref="AF115:AH115"/>
    <mergeCell ref="AI115:AK115"/>
    <mergeCell ref="AL115:AN115"/>
    <mergeCell ref="S116:Y116"/>
    <mergeCell ref="Z116:AB116"/>
    <mergeCell ref="AC116:AE116"/>
    <mergeCell ref="AF116:AH116"/>
    <mergeCell ref="Y62:AO62"/>
    <mergeCell ref="L62:W62"/>
    <mergeCell ref="BA116:BC116"/>
    <mergeCell ref="BD116:BF116"/>
    <mergeCell ref="BG116:BI116"/>
    <mergeCell ref="BJ116:BL116"/>
    <mergeCell ref="BM116:BO116"/>
    <mergeCell ref="BP116:BR116"/>
    <mergeCell ref="CY121:DB121"/>
    <mergeCell ref="DC121:DO121"/>
    <mergeCell ref="L121:W121"/>
    <mergeCell ref="Y121:AO121"/>
    <mergeCell ref="AY121:BJ121"/>
    <mergeCell ref="BL121:BO121"/>
    <mergeCell ref="BP121:CB121"/>
    <mergeCell ref="CL121:CW121"/>
    <mergeCell ref="L120:W120"/>
    <mergeCell ref="Y120:AO120"/>
    <mergeCell ref="AY120:BJ120"/>
    <mergeCell ref="CL120:CW120"/>
    <mergeCell ref="CY120:DB120"/>
    <mergeCell ref="DC120:DO120"/>
    <mergeCell ref="DC116:DE116"/>
    <mergeCell ref="DF116:DH116"/>
    <mergeCell ref="DI116:DK116"/>
    <mergeCell ref="DL116:DU116"/>
    <mergeCell ref="AI116:AK116"/>
    <mergeCell ref="AL116:AN116"/>
  </mergeCells>
  <pageMargins left="0.25" right="0.25" top="0.75" bottom="0.75" header="0.3" footer="0.3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4" sqref="F1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01.08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2025-03-26T06:58:02Z</dcterms:modified>
</cp:coreProperties>
</file>